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<sst xmlns="http://schemas.openxmlformats.org/spreadsheetml/2006/main" count="238" uniqueCount="177">
  <si>
    <t>Załącznik Nr 2
do Uchwały Nr XIII/71/2011
Rady Miejskiej w Moryniu 
z dnia 29 grudnia 2011r</t>
  </si>
  <si>
    <t>Dochody budżetu Gminy Moryń w 2012 r.</t>
  </si>
  <si>
    <t>w złotych</t>
  </si>
  <si>
    <t>Dział</t>
  </si>
  <si>
    <t>Rozdział</t>
  </si>
  <si>
    <t>§</t>
  </si>
  <si>
    <t>Źródła dochodów</t>
  </si>
  <si>
    <t>Plan
na 2012 r.</t>
  </si>
  <si>
    <t>z tego:</t>
  </si>
  <si>
    <t>Dochody
bieżące</t>
  </si>
  <si>
    <t>Dochody
majątkowe</t>
  </si>
  <si>
    <t>1</t>
  </si>
  <si>
    <t>2</t>
  </si>
  <si>
    <t>3</t>
  </si>
  <si>
    <t>4</t>
  </si>
  <si>
    <t>5</t>
  </si>
  <si>
    <t>020</t>
  </si>
  <si>
    <t>Leśnictwo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</si>
  <si>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</si>
  <si>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</si>
  <si>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</si>
  <si>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</si>
  <si>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</si>
  <si>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</si>
  <si>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</si>
  <si>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</si>
  <si>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</si>
  <si>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630</t>
  </si>
  <si>
    <t>Turystyka</t>
  </si>
  <si>
    <t>63003</t>
  </si>
  <si>
    <t>Zadania w zakresie upowszechniania turystyki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</si>
  <si>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</si>
  <si>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</si>
  <si>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63095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</si>
  <si>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</si>
  <si>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</si>
  <si>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</si>
  <si>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</si>
  <si>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</si>
  <si>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</si>
  <si>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</si>
  <si>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</si>
  <si>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</si>
  <si>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</si>
  <si>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0920</t>
  </si>
  <si>
    <t>Pozostałe odsetki</t>
  </si>
  <si>
    <t>710</t>
  </si>
  <si>
    <t>Działalność usługowa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</si>
  <si>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</si>
  <si>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</si>
  <si>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</si>
  <si>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</si>
  <si>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</si>
  <si>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</si>
  <si>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</si>
  <si>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</si>
  <si>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</si>
  <si>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</si>
  <si>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</si>
  <si>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</si>
  <si>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75020</t>
  </si>
  <si>
    <t>Starostwa powiatowe</t>
  </si>
  <si>
    <t>75023</t>
  </si>
  <si>
    <t>Urzędy gmin (miast i miast na prawach powiatu)</t>
  </si>
  <si>
    <t>0690</t>
  </si>
  <si>
    <t>Wpływy z różnych opłat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</si>
  <si>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</si>
  <si>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</si>
  <si>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</si>
  <si>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</si>
  <si>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</si>
  <si>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</si>
  <si>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</si>
  <si>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</si>
  <si>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</si>
  <si>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</si>
  <si>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</si>
  <si>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</si>
  <si>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</si>
  <si>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</si>
  <si>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</si>
  <si>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</si>
  <si>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</si>
  <si>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</si>
  <si>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</si>
  <si>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</si>
  <si>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</si>
  <si>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</si>
  <si>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</si>
  <si>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</si>
  <si>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</si>
  <si>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</si>
  <si>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</si>
  <si>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</si>
  <si>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</si>
  <si>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</si>
  <si>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</si>
  <si>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</si>
  <si>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</si>
  <si>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</si>
  <si>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</si>
  <si>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</si>
  <si>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</si>
  <si>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</si>
  <si>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</si>
  <si>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</si>
  <si>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</si>
  <si>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</si>
  <si>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</si>
  <si>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</si>
  <si>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</si>
  <si>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</si>
  <si>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</si>
  <si>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</si>
  <si>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</si>
  <si>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</si>
  <si>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75624</t>
  </si>
  <si>
    <t>Dywidendy</t>
  </si>
  <si>
    <t>0740</t>
  </si>
  <si>
    <t>Wpływy z dywidend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</si>
  <si>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</si>
  <si>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</si>
  <si>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</si>
  <si>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</si>
  <si>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</si>
  <si>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</si>
  <si>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</si>
  <si>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</si>
  <si>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</si>
  <si>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</si>
  <si>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</si>
  <si>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</si>
  <si>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</si>
  <si>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</si>
  <si>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0970</t>
  </si>
  <si>
    <t>Wpływy z różnych dochodów</t>
  </si>
  <si>
    <t>80104</t>
  </si>
  <si>
    <t xml:space="preserve">Przedszkola </t>
  </si>
  <si>
    <t>80148</t>
  </si>
  <si>
    <t>Stołówki szkolne i przedszkolne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</si>
  <si>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</si>
  <si>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</si>
  <si>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</si>
  <si>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</si>
  <si>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</si>
  <si>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</si>
  <si>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</si>
  <si>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</si>
  <si>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</si>
  <si>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</si>
  <si>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</si>
  <si>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</si>
  <si>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</si>
  <si>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</si>
  <si>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</si>
  <si>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854</t>
  </si>
  <si>
    <t>Edukacyjna opieka wychowawcza</t>
  </si>
  <si>
    <t>85417</t>
  </si>
  <si>
    <t>Szkolne schroniska młodzieżowe</t>
  </si>
  <si>
    <t>900</t>
  </si>
  <si>
    <t>Gospodarka komunalna i ochrona środowiska</t>
  </si>
  <si>
    <t>90001</t>
  </si>
  <si>
    <t>Gospodarka ściekowa i ochrona wód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</si>
  <si>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</si>
  <si>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</si>
  <si>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</si>
  <si>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</si>
  <si>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0400</t>
  </si>
  <si>
    <t>Wpływy z opłaty produktowej</t>
  </si>
  <si>
    <t>921</t>
  </si>
  <si>
    <t>Kultura i ochrona dziedzictwa narodowego</t>
  </si>
  <si>
    <t>92120</t>
  </si>
  <si>
    <t>Ochrona zabytków i opieka nad zabytkami</t>
  </si>
  <si>
    <t>926</t>
  </si>
  <si>
    <t>Kultura fizyczna</t>
  </si>
  <si>
    <t>92695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</si>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</sst>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8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1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1"/>
      <color indexed="8"/>
      <name val="Arial"/>
      <family val="0"/>
    </font>
    <font>
      <b/>
      <sz val="11"/>
      <name val="Arial CE"/>
      <family val="0"/>
    </font>
    <font>
      <sz val="8.2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1"/>
      <name val="Arial CE"/>
      <family val="0"/>
    </font>
    <font>
      <sz val="11"/>
      <name val="Arial"/>
      <family val="2"/>
    </font>
    <font>
      <sz val="10"/>
      <name val="Arial CE"/>
      <family val="0"/>
    </font>
    <font>
      <b/>
      <i/>
      <sz val="11"/>
      <name val="Arial CE"/>
      <family val="0"/>
    </font>
    <font>
      <b/>
      <i/>
      <sz val="11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3" xfId="0" applyFont="1" applyFill="1" applyBorder="1" applyAlignment="1">
      <alignment horizontal="center" vertical="center" wrapText="1"/>
    </xf>
    <xf numFmtId="49" fontId="7" fillId="0" borderId="4" xfId="0" applyFont="1" applyFill="1" applyBorder="1" applyAlignment="1">
      <alignment horizontal="center" vertical="center" wrapText="1"/>
    </xf>
    <xf numFmtId="49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10" fillId="0" borderId="7" xfId="0" applyFont="1" applyFill="1" applyBorder="1" applyAlignment="1">
      <alignment horizontal="center" vertical="center" wrapText="1"/>
    </xf>
    <xf numFmtId="49" fontId="10" fillId="0" borderId="8" xfId="0" applyFont="1" applyFill="1" applyBorder="1" applyAlignment="1">
      <alignment horizontal="center" vertical="center" wrapText="1"/>
    </xf>
    <xf numFmtId="49" fontId="10" fillId="0" borderId="8" xfId="0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12" fillId="0" borderId="12" xfId="0" applyFill="1" applyBorder="1" applyAlignment="1">
      <alignment horizontal="center" vertical="center" wrapText="1"/>
    </xf>
    <xf numFmtId="0" fontId="12" fillId="0" borderId="13" xfId="0" applyNumberFormat="1" applyFill="1" applyBorder="1" applyAlignment="1">
      <alignment horizontal="center" vertical="center" wrapText="1"/>
    </xf>
    <xf numFmtId="49" fontId="13" fillId="0" borderId="13" xfId="0" applyFill="1" applyBorder="1" applyAlignment="1">
      <alignment horizontal="center" vertical="center" wrapText="1"/>
    </xf>
    <xf numFmtId="49" fontId="12" fillId="0" borderId="13" xfId="0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 horizontal="right" vertical="top" wrapText="1"/>
    </xf>
    <xf numFmtId="3" fontId="0" fillId="0" borderId="15" xfId="0" applyNumberFormat="1" applyFont="1" applyFill="1" applyBorder="1" applyAlignment="1">
      <alignment horizontal="right" vertical="top"/>
    </xf>
    <xf numFmtId="3" fontId="0" fillId="0" borderId="16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9" fontId="12" fillId="0" borderId="17" xfId="0" applyFill="1" applyBorder="1" applyAlignment="1">
      <alignment horizontal="center" vertical="center" wrapText="1"/>
    </xf>
    <xf numFmtId="49" fontId="12" fillId="0" borderId="18" xfId="0" applyFill="1" applyBorder="1" applyAlignment="1">
      <alignment horizontal="center" vertical="center" wrapText="1"/>
    </xf>
    <xf numFmtId="49" fontId="12" fillId="0" borderId="19" xfId="0" applyFill="1" applyBorder="1" applyAlignment="1">
      <alignment horizontal="center" vertical="center" wrapText="1"/>
    </xf>
    <xf numFmtId="49" fontId="12" fillId="0" borderId="19" xfId="0" applyFill="1" applyBorder="1" applyAlignment="1">
      <alignment horizontal="left" vertical="center" wrapText="1"/>
    </xf>
    <xf numFmtId="3" fontId="14" fillId="0" borderId="20" xfId="0" applyNumberFormat="1" applyFont="1" applyFill="1" applyBorder="1" applyAlignment="1">
      <alignment horizontal="right" vertical="top" wrapText="1"/>
    </xf>
    <xf numFmtId="3" fontId="0" fillId="0" borderId="21" xfId="0" applyNumberFormat="1" applyFont="1" applyFill="1" applyBorder="1" applyAlignment="1">
      <alignment horizontal="right" vertical="top"/>
    </xf>
    <xf numFmtId="3" fontId="0" fillId="0" borderId="22" xfId="0" applyNumberFormat="1" applyFont="1" applyFill="1" applyBorder="1" applyAlignment="1">
      <alignment horizontal="right" vertical="top"/>
    </xf>
    <xf numFmtId="3" fontId="17" fillId="0" borderId="0" xfId="0" applyNumberFormat="1" applyFont="1" applyFill="1" applyBorder="1" applyAlignment="1">
      <alignment/>
    </xf>
    <xf numFmtId="49" fontId="12" fillId="0" borderId="13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top"/>
    </xf>
    <xf numFmtId="49" fontId="12" fillId="0" borderId="23" xfId="0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top"/>
    </xf>
    <xf numFmtId="3" fontId="0" fillId="0" borderId="16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Alignment="1">
      <alignment/>
    </xf>
    <xf numFmtId="3" fontId="0" fillId="0" borderId="22" xfId="0" applyNumberFormat="1" applyFont="1" applyFill="1" applyBorder="1" applyAlignment="1">
      <alignment horizontal="right" vertical="top" wrapText="1"/>
    </xf>
    <xf numFmtId="3" fontId="18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0" fillId="0" borderId="24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0" fillId="0" borderId="25" xfId="0" applyNumberFormat="1" applyFont="1" applyFill="1" applyBorder="1" applyAlignment="1">
      <alignment horizontal="right" vertical="top"/>
    </xf>
    <xf numFmtId="3" fontId="0" fillId="0" borderId="26" xfId="0" applyNumberFormat="1" applyFont="1" applyFill="1" applyBorder="1" applyAlignment="1">
      <alignment horizontal="right" vertical="top"/>
    </xf>
    <xf numFmtId="3" fontId="10" fillId="0" borderId="9" xfId="0" applyNumberFormat="1" applyFont="1" applyFill="1" applyBorder="1" applyAlignment="1" applyProtection="1">
      <alignment horizontal="right" vertical="top" wrapText="1"/>
      <protection locked="0"/>
    </xf>
    <xf numFmtId="3" fontId="5" fillId="0" borderId="25" xfId="0" applyNumberFormat="1" applyFont="1" applyFill="1" applyBorder="1" applyAlignment="1" applyProtection="1">
      <alignment horizontal="right" vertical="top"/>
      <protection locked="0"/>
    </xf>
    <xf numFmtId="3" fontId="22" fillId="0" borderId="11" xfId="0" applyNumberFormat="1" applyFont="1" applyFill="1" applyBorder="1" applyAlignment="1" applyProtection="1">
      <alignment horizontal="right" vertical="top"/>
      <protection locked="0"/>
    </xf>
    <xf numFmtId="3" fontId="14" fillId="0" borderId="14" xfId="0" applyNumberFormat="1" applyFont="1" applyFill="1" applyBorder="1" applyAlignment="1" applyProtection="1">
      <alignment horizontal="right" vertical="top" wrapText="1"/>
      <protection locked="0"/>
    </xf>
    <xf numFmtId="3" fontId="0" fillId="0" borderId="25" xfId="0" applyNumberFormat="1" applyFont="1" applyFill="1" applyBorder="1" applyAlignment="1" applyProtection="1">
      <alignment horizontal="right" vertical="top"/>
      <protection locked="0"/>
    </xf>
    <xf numFmtId="3" fontId="0" fillId="0" borderId="16" xfId="0" applyNumberFormat="1" applyFont="1" applyFill="1" applyBorder="1" applyAlignment="1" applyProtection="1">
      <alignment horizontal="right" vertical="top"/>
      <protection locked="0"/>
    </xf>
    <xf numFmtId="3" fontId="14" fillId="0" borderId="20" xfId="0" applyNumberFormat="1" applyFont="1" applyFill="1" applyBorder="1" applyAlignment="1" applyProtection="1">
      <alignment horizontal="right" vertical="top" wrapText="1"/>
      <protection locked="0"/>
    </xf>
    <xf numFmtId="3" fontId="0" fillId="0" borderId="26" xfId="0" applyNumberFormat="1" applyFont="1" applyFill="1" applyBorder="1" applyAlignment="1" applyProtection="1">
      <alignment horizontal="right" vertical="top"/>
      <protection locked="0"/>
    </xf>
    <xf numFmtId="3" fontId="0" fillId="0" borderId="22" xfId="0" applyNumberFormat="1" applyFont="1" applyFill="1" applyBorder="1" applyAlignment="1" applyProtection="1">
      <alignment horizontal="right" vertical="top"/>
      <protection locked="0"/>
    </xf>
    <xf numFmtId="3" fontId="5" fillId="0" borderId="11" xfId="0" applyNumberFormat="1" applyFont="1" applyFill="1" applyBorder="1" applyAlignment="1" applyProtection="1">
      <alignment horizontal="right" vertical="top"/>
      <protection locked="0"/>
    </xf>
    <xf numFmtId="3" fontId="0" fillId="0" borderId="11" xfId="0" applyNumberFormat="1" applyFont="1" applyFill="1" applyBorder="1" applyAlignment="1" applyProtection="1">
      <alignment horizontal="right" vertical="top"/>
      <protection locked="0"/>
    </xf>
    <xf numFmtId="49" fontId="12" fillId="0" borderId="27" xfId="0" applyFill="1" applyBorder="1" applyAlignment="1">
      <alignment horizontal="center" vertical="center" wrapText="1"/>
    </xf>
    <xf numFmtId="49" fontId="12" fillId="0" borderId="28" xfId="0" applyFill="1" applyBorder="1" applyAlignment="1">
      <alignment horizontal="center" vertical="center" wrapText="1"/>
    </xf>
    <xf numFmtId="49" fontId="12" fillId="0" borderId="29" xfId="0" applyFill="1" applyBorder="1" applyAlignment="1">
      <alignment horizontal="center" vertical="center" wrapText="1"/>
    </xf>
    <xf numFmtId="49" fontId="12" fillId="0" borderId="29" xfId="0" applyFill="1" applyBorder="1" applyAlignment="1">
      <alignment horizontal="left" vertical="center" wrapText="1"/>
    </xf>
    <xf numFmtId="3" fontId="14" fillId="0" borderId="30" xfId="0" applyNumberFormat="1" applyFont="1" applyFill="1" applyBorder="1" applyAlignment="1" applyProtection="1">
      <alignment horizontal="right" vertical="top" wrapText="1"/>
      <protection locked="0"/>
    </xf>
    <xf numFmtId="3" fontId="0" fillId="0" borderId="31" xfId="0" applyNumberFormat="1" applyFont="1" applyFill="1" applyBorder="1" applyAlignment="1" applyProtection="1">
      <alignment horizontal="right" vertical="top"/>
      <protection locked="0"/>
    </xf>
    <xf numFmtId="3" fontId="0" fillId="0" borderId="32" xfId="0" applyNumberFormat="1" applyFont="1" applyFill="1" applyBorder="1" applyAlignment="1" applyProtection="1">
      <alignment horizontal="right" vertical="top"/>
      <protection locked="0"/>
    </xf>
    <xf numFmtId="3" fontId="10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0" fillId="0" borderId="36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85" zoomScaleNormal="85" workbookViewId="0" topLeftCell="A106">
      <selection activeCell="J4" sqref="J4:J105"/>
    </sheetView>
  </sheetViews>
  <sheetFormatPr defaultColWidth="9.140625" defaultRowHeight="12.75"/>
  <cols>
    <col min="1" max="1" width="6.00390625" style="1" customWidth="1"/>
    <col min="2" max="2" width="10.140625" style="1" customWidth="1"/>
    <col min="3" max="3" width="6.00390625" style="1" customWidth="1"/>
    <col min="4" max="4" width="49.140625" style="2" customWidth="1"/>
    <col min="5" max="5" width="15.8515625" style="3" customWidth="1"/>
    <col min="6" max="6" width="14.7109375" style="83" customWidth="1"/>
    <col min="7" max="7" width="13.57421875" style="83" customWidth="1"/>
    <col min="8" max="16384" width="9.140625" style="3" customWidth="1"/>
  </cols>
  <sheetData>
    <row r="1" spans="6:7" ht="54" customHeight="1">
      <c r="F1" s="86" t="s">
        <v>0</v>
      </c>
      <c r="G1" s="86"/>
    </row>
    <row r="2" spans="1:7" ht="23.25">
      <c r="A2" s="87" t="s">
        <v>1</v>
      </c>
      <c r="B2" s="87"/>
      <c r="C2" s="87"/>
      <c r="D2" s="87"/>
      <c r="E2" s="87"/>
      <c r="F2" s="87"/>
      <c r="G2" s="88"/>
    </row>
    <row r="3" spans="1:7" ht="16.5" thickBot="1">
      <c r="A3" s="4"/>
      <c r="B3" s="4"/>
      <c r="C3" s="4"/>
      <c r="D3" s="4"/>
      <c r="E3" s="4"/>
      <c r="F3" s="4"/>
      <c r="G3" s="5" t="s">
        <v>2</v>
      </c>
    </row>
    <row r="4" spans="1:7" s="6" customFormat="1" ht="15">
      <c r="A4" s="89" t="s">
        <v>3</v>
      </c>
      <c r="B4" s="91" t="s">
        <v>4</v>
      </c>
      <c r="C4" s="91" t="s">
        <v>5</v>
      </c>
      <c r="D4" s="91" t="s">
        <v>6</v>
      </c>
      <c r="E4" s="91" t="s">
        <v>7</v>
      </c>
      <c r="F4" s="91" t="s">
        <v>8</v>
      </c>
      <c r="G4" s="93"/>
    </row>
    <row r="5" spans="1:7" s="9" customFormat="1" ht="38.25" customHeight="1">
      <c r="A5" s="90"/>
      <c r="B5" s="92"/>
      <c r="C5" s="92"/>
      <c r="D5" s="92"/>
      <c r="E5" s="92"/>
      <c r="F5" s="7" t="s">
        <v>9</v>
      </c>
      <c r="G5" s="8" t="s">
        <v>10</v>
      </c>
    </row>
    <row r="6" spans="1:7" s="15" customFormat="1" ht="10.5" thickBot="1">
      <c r="A6" s="10" t="s">
        <v>11</v>
      </c>
      <c r="B6" s="11" t="s">
        <v>12</v>
      </c>
      <c r="C6" s="12" t="s">
        <v>13</v>
      </c>
      <c r="D6" s="12" t="s">
        <v>14</v>
      </c>
      <c r="E6" s="12" t="s">
        <v>15</v>
      </c>
      <c r="F6" s="13">
        <v>6</v>
      </c>
      <c r="G6" s="14">
        <v>7</v>
      </c>
    </row>
    <row r="7" spans="1:9" s="24" customFormat="1" ht="15">
      <c r="A7" s="16" t="s">
        <v>16</v>
      </c>
      <c r="B7" s="17"/>
      <c r="C7" s="17"/>
      <c r="D7" s="18" t="s">
        <v>17</v>
      </c>
      <c r="E7" s="19">
        <v>3000</v>
      </c>
      <c r="F7" s="20">
        <f>E7</f>
        <v>3000</v>
      </c>
      <c r="G7" s="21">
        <f>G8</f>
        <v>0</v>
      </c>
      <c r="H7" s="22"/>
      <c r="I7" s="23"/>
    </row>
    <row r="8" spans="1:8" s="33" customFormat="1" ht="15">
      <c r="A8" s="25"/>
      <c r="B8" s="26">
        <v>2095</v>
      </c>
      <c r="C8" s="27"/>
      <c r="D8" s="28" t="s">
        <v>18</v>
      </c>
      <c r="E8" s="29">
        <v>3000</v>
      </c>
      <c r="F8" s="30">
        <f>F9</f>
        <v>3000</v>
      </c>
      <c r="G8" s="31">
        <f>G9</f>
        <v>0</v>
      </c>
      <c r="H8" s="32"/>
    </row>
    <row r="9" spans="1:8" s="6" customFormat="1" ht="45.75" thickBot="1">
      <c r="A9" s="34"/>
      <c r="B9" s="35"/>
      <c r="C9" s="36" t="s">
        <v>19</v>
      </c>
      <c r="D9" s="37" t="s">
        <v>20</v>
      </c>
      <c r="E9" s="38">
        <v>3000</v>
      </c>
      <c r="F9" s="39">
        <f>E9</f>
        <v>3000</v>
      </c>
      <c r="G9" s="40">
        <v>0</v>
      </c>
      <c r="H9" s="41"/>
    </row>
    <row r="10" spans="1:9" s="24" customFormat="1" ht="15">
      <c r="A10" s="16" t="s">
        <v>21</v>
      </c>
      <c r="B10" s="17"/>
      <c r="C10" s="17"/>
      <c r="D10" s="18" t="s">
        <v>22</v>
      </c>
      <c r="E10" s="19">
        <v>125000</v>
      </c>
      <c r="F10" s="20">
        <f>F11</f>
        <v>125000</v>
      </c>
      <c r="G10" s="21">
        <f>G11+G14</f>
        <v>0</v>
      </c>
      <c r="H10" s="22"/>
      <c r="I10" s="23"/>
    </row>
    <row r="11" spans="1:8" s="33" customFormat="1" ht="15">
      <c r="A11" s="25"/>
      <c r="B11" s="42" t="s">
        <v>23</v>
      </c>
      <c r="C11" s="27"/>
      <c r="D11" s="28" t="s">
        <v>24</v>
      </c>
      <c r="E11" s="29">
        <v>125000</v>
      </c>
      <c r="F11" s="30">
        <f>F12</f>
        <v>125000</v>
      </c>
      <c r="G11" s="31">
        <f>G12</f>
        <v>0</v>
      </c>
      <c r="H11" s="32"/>
    </row>
    <row r="12" spans="1:8" s="6" customFormat="1" ht="34.5" thickBot="1">
      <c r="A12" s="34"/>
      <c r="B12" s="35"/>
      <c r="C12" s="36" t="s">
        <v>25</v>
      </c>
      <c r="D12" s="37" t="s">
        <v>26</v>
      </c>
      <c r="E12" s="38">
        <v>125000</v>
      </c>
      <c r="F12" s="39">
        <f>E12</f>
        <v>125000</v>
      </c>
      <c r="G12" s="40">
        <v>0</v>
      </c>
      <c r="H12" s="41"/>
    </row>
    <row r="13" spans="1:8" s="24" customFormat="1" ht="15">
      <c r="A13" s="16" t="s">
        <v>27</v>
      </c>
      <c r="B13" s="17"/>
      <c r="C13" s="17"/>
      <c r="D13" s="18" t="s">
        <v>28</v>
      </c>
      <c r="E13" s="19">
        <v>1821553</v>
      </c>
      <c r="F13" s="20">
        <f>F14+F16</f>
        <v>41053</v>
      </c>
      <c r="G13" s="21">
        <f>G14+G16</f>
        <v>1780500</v>
      </c>
      <c r="H13" s="22"/>
    </row>
    <row r="14" spans="1:8" s="33" customFormat="1" ht="15">
      <c r="A14" s="25"/>
      <c r="B14" s="42" t="s">
        <v>29</v>
      </c>
      <c r="C14" s="27"/>
      <c r="D14" s="28" t="s">
        <v>30</v>
      </c>
      <c r="E14" s="29">
        <v>12053</v>
      </c>
      <c r="F14" s="43">
        <f aca="true" t="shared" si="0" ref="F14:F77">E14</f>
        <v>12053</v>
      </c>
      <c r="G14" s="31">
        <v>0</v>
      </c>
      <c r="H14" s="32"/>
    </row>
    <row r="15" spans="1:8" s="6" customFormat="1" ht="45">
      <c r="A15" s="25"/>
      <c r="B15" s="44"/>
      <c r="C15" s="42" t="s">
        <v>31</v>
      </c>
      <c r="D15" s="28" t="s">
        <v>32</v>
      </c>
      <c r="E15" s="29">
        <v>12053</v>
      </c>
      <c r="F15" s="43">
        <f t="shared" si="0"/>
        <v>12053</v>
      </c>
      <c r="G15" s="31">
        <v>0</v>
      </c>
      <c r="H15" s="41"/>
    </row>
    <row r="16" spans="1:8" s="6" customFormat="1" ht="15">
      <c r="A16" s="25"/>
      <c r="B16" s="42" t="s">
        <v>33</v>
      </c>
      <c r="C16" s="27"/>
      <c r="D16" s="28" t="s">
        <v>18</v>
      </c>
      <c r="E16" s="29">
        <v>1809500</v>
      </c>
      <c r="F16" s="43">
        <f>F17+F18</f>
        <v>29000</v>
      </c>
      <c r="G16" s="45">
        <f>G17+G18</f>
        <v>1780500</v>
      </c>
      <c r="H16" s="41"/>
    </row>
    <row r="17" spans="1:9" s="6" customFormat="1" ht="45">
      <c r="A17" s="25"/>
      <c r="B17" s="44"/>
      <c r="C17" s="42" t="s">
        <v>31</v>
      </c>
      <c r="D17" s="28" t="s">
        <v>32</v>
      </c>
      <c r="E17" s="29">
        <v>29000</v>
      </c>
      <c r="F17" s="43">
        <f t="shared" si="0"/>
        <v>29000</v>
      </c>
      <c r="G17" s="46">
        <v>0</v>
      </c>
      <c r="H17" s="41"/>
      <c r="I17" s="47"/>
    </row>
    <row r="18" spans="1:8" s="33" customFormat="1" ht="45.75" thickBot="1">
      <c r="A18" s="34"/>
      <c r="B18" s="35"/>
      <c r="C18" s="36" t="s">
        <v>34</v>
      </c>
      <c r="D18" s="37" t="s">
        <v>35</v>
      </c>
      <c r="E18" s="38">
        <v>1780500</v>
      </c>
      <c r="F18" s="39">
        <v>0</v>
      </c>
      <c r="G18" s="48">
        <f>E18</f>
        <v>1780500</v>
      </c>
      <c r="H18" s="32"/>
    </row>
    <row r="19" spans="1:8" s="50" customFormat="1" ht="15">
      <c r="A19" s="16" t="s">
        <v>36</v>
      </c>
      <c r="B19" s="17"/>
      <c r="C19" s="17"/>
      <c r="D19" s="18" t="s">
        <v>37</v>
      </c>
      <c r="E19" s="19">
        <v>306000</v>
      </c>
      <c r="F19" s="20">
        <f>F20</f>
        <v>106000</v>
      </c>
      <c r="G19" s="21">
        <f>G20</f>
        <v>200000</v>
      </c>
      <c r="H19" s="49"/>
    </row>
    <row r="20" spans="1:9" s="53" customFormat="1" ht="15">
      <c r="A20" s="25"/>
      <c r="B20" s="42" t="s">
        <v>38</v>
      </c>
      <c r="C20" s="27"/>
      <c r="D20" s="28" t="s">
        <v>39</v>
      </c>
      <c r="E20" s="29">
        <v>306000</v>
      </c>
      <c r="F20" s="43">
        <f>F21+F22+F23+F24</f>
        <v>106000</v>
      </c>
      <c r="G20" s="45">
        <f>G21+G22+G23+G24</f>
        <v>200000</v>
      </c>
      <c r="H20" s="51"/>
      <c r="I20" s="52"/>
    </row>
    <row r="21" spans="1:9" s="6" customFormat="1" ht="22.5">
      <c r="A21" s="25"/>
      <c r="B21" s="44"/>
      <c r="C21" s="42" t="s">
        <v>40</v>
      </c>
      <c r="D21" s="28" t="s">
        <v>41</v>
      </c>
      <c r="E21" s="29">
        <v>22000</v>
      </c>
      <c r="F21" s="43">
        <f t="shared" si="0"/>
        <v>22000</v>
      </c>
      <c r="G21" s="46">
        <v>0</v>
      </c>
      <c r="H21" s="51"/>
      <c r="I21" s="47"/>
    </row>
    <row r="22" spans="1:9" s="6" customFormat="1" ht="45">
      <c r="A22" s="25"/>
      <c r="B22" s="44"/>
      <c r="C22" s="42" t="s">
        <v>19</v>
      </c>
      <c r="D22" s="28" t="s">
        <v>20</v>
      </c>
      <c r="E22" s="29">
        <v>80000</v>
      </c>
      <c r="F22" s="43">
        <f t="shared" si="0"/>
        <v>80000</v>
      </c>
      <c r="G22" s="46">
        <v>0</v>
      </c>
      <c r="H22" s="51"/>
      <c r="I22" s="47"/>
    </row>
    <row r="23" spans="1:9" s="6" customFormat="1" ht="22.5">
      <c r="A23" s="25"/>
      <c r="B23" s="44"/>
      <c r="C23" s="42" t="s">
        <v>42</v>
      </c>
      <c r="D23" s="28" t="s">
        <v>43</v>
      </c>
      <c r="E23" s="29">
        <v>200000</v>
      </c>
      <c r="F23" s="43">
        <v>0</v>
      </c>
      <c r="G23" s="31">
        <f>E23</f>
        <v>200000</v>
      </c>
      <c r="H23" s="51"/>
      <c r="I23" s="47"/>
    </row>
    <row r="24" spans="1:8" s="33" customFormat="1" ht="15" thickBot="1">
      <c r="A24" s="34"/>
      <c r="B24" s="35"/>
      <c r="C24" s="36" t="s">
        <v>44</v>
      </c>
      <c r="D24" s="37" t="s">
        <v>45</v>
      </c>
      <c r="E24" s="38">
        <v>4000</v>
      </c>
      <c r="F24" s="54">
        <f t="shared" si="0"/>
        <v>4000</v>
      </c>
      <c r="G24" s="40">
        <v>0</v>
      </c>
      <c r="H24" s="51"/>
    </row>
    <row r="25" spans="1:8" s="24" customFormat="1" ht="15">
      <c r="A25" s="16" t="s">
        <v>46</v>
      </c>
      <c r="B25" s="17"/>
      <c r="C25" s="17"/>
      <c r="D25" s="18" t="s">
        <v>47</v>
      </c>
      <c r="E25" s="19">
        <v>10000</v>
      </c>
      <c r="F25" s="20">
        <f>F26</f>
        <v>10000</v>
      </c>
      <c r="G25" s="21">
        <f>G26</f>
        <v>0</v>
      </c>
      <c r="H25" s="49"/>
    </row>
    <row r="26" spans="1:8" s="6" customFormat="1" ht="15">
      <c r="A26" s="25"/>
      <c r="B26" s="42" t="s">
        <v>48</v>
      </c>
      <c r="C26" s="27"/>
      <c r="D26" s="28" t="s">
        <v>49</v>
      </c>
      <c r="E26" s="29">
        <v>10000</v>
      </c>
      <c r="F26" s="43">
        <f>F27</f>
        <v>10000</v>
      </c>
      <c r="G26" s="45">
        <f>G27</f>
        <v>0</v>
      </c>
      <c r="H26" s="51"/>
    </row>
    <row r="27" spans="1:8" s="6" customFormat="1" ht="13.5" thickBot="1">
      <c r="A27" s="34"/>
      <c r="B27" s="35"/>
      <c r="C27" s="36" t="s">
        <v>50</v>
      </c>
      <c r="D27" s="37" t="s">
        <v>51</v>
      </c>
      <c r="E27" s="38">
        <v>10000</v>
      </c>
      <c r="F27" s="54">
        <f t="shared" si="0"/>
        <v>10000</v>
      </c>
      <c r="G27" s="40">
        <v>0</v>
      </c>
      <c r="H27" s="51"/>
    </row>
    <row r="28" spans="1:8" s="24" customFormat="1" ht="15">
      <c r="A28" s="16" t="s">
        <v>52</v>
      </c>
      <c r="B28" s="17"/>
      <c r="C28" s="17"/>
      <c r="D28" s="18" t="s">
        <v>53</v>
      </c>
      <c r="E28" s="19">
        <v>64000</v>
      </c>
      <c r="F28" s="20">
        <f>F29+F32+F34</f>
        <v>64000</v>
      </c>
      <c r="G28" s="21">
        <f>G29+G32+G34</f>
        <v>0</v>
      </c>
      <c r="H28" s="49"/>
    </row>
    <row r="29" spans="1:9" s="6" customFormat="1" ht="15">
      <c r="A29" s="25"/>
      <c r="B29" s="42" t="s">
        <v>54</v>
      </c>
      <c r="C29" s="27"/>
      <c r="D29" s="28" t="s">
        <v>55</v>
      </c>
      <c r="E29" s="29">
        <v>61400</v>
      </c>
      <c r="F29" s="43">
        <f t="shared" si="0"/>
        <v>61400</v>
      </c>
      <c r="G29" s="31">
        <v>0</v>
      </c>
      <c r="H29" s="51"/>
      <c r="I29" s="47"/>
    </row>
    <row r="30" spans="1:8" s="6" customFormat="1" ht="33.75">
      <c r="A30" s="25"/>
      <c r="B30" s="44"/>
      <c r="C30" s="42" t="s">
        <v>56</v>
      </c>
      <c r="D30" s="28" t="s">
        <v>57</v>
      </c>
      <c r="E30" s="29">
        <v>61200</v>
      </c>
      <c r="F30" s="43">
        <f t="shared" si="0"/>
        <v>61200</v>
      </c>
      <c r="G30" s="31">
        <v>0</v>
      </c>
      <c r="H30" s="51"/>
    </row>
    <row r="31" spans="1:8" s="6" customFormat="1" ht="33.75">
      <c r="A31" s="25"/>
      <c r="B31" s="44"/>
      <c r="C31" s="42" t="s">
        <v>58</v>
      </c>
      <c r="D31" s="28" t="s">
        <v>59</v>
      </c>
      <c r="E31" s="29">
        <v>200</v>
      </c>
      <c r="F31" s="43">
        <f t="shared" si="0"/>
        <v>200</v>
      </c>
      <c r="G31" s="31">
        <v>0</v>
      </c>
      <c r="H31" s="51"/>
    </row>
    <row r="32" spans="1:9" s="6" customFormat="1" ht="15">
      <c r="A32" s="25"/>
      <c r="B32" s="42" t="s">
        <v>60</v>
      </c>
      <c r="C32" s="27"/>
      <c r="D32" s="28" t="s">
        <v>61</v>
      </c>
      <c r="E32" s="29">
        <v>2400</v>
      </c>
      <c r="F32" s="43">
        <f t="shared" si="0"/>
        <v>2400</v>
      </c>
      <c r="G32" s="31">
        <v>0</v>
      </c>
      <c r="H32" s="51"/>
      <c r="I32" s="47"/>
    </row>
    <row r="33" spans="1:8" s="33" customFormat="1" ht="33.75">
      <c r="A33" s="25"/>
      <c r="B33" s="44"/>
      <c r="C33" s="42" t="s">
        <v>25</v>
      </c>
      <c r="D33" s="28" t="s">
        <v>26</v>
      </c>
      <c r="E33" s="29">
        <v>2400</v>
      </c>
      <c r="F33" s="43">
        <f t="shared" si="0"/>
        <v>2400</v>
      </c>
      <c r="G33" s="31">
        <v>0</v>
      </c>
      <c r="H33" s="51"/>
    </row>
    <row r="34" spans="1:8" s="53" customFormat="1" ht="15">
      <c r="A34" s="25"/>
      <c r="B34" s="42" t="s">
        <v>62</v>
      </c>
      <c r="C34" s="27"/>
      <c r="D34" s="28" t="s">
        <v>63</v>
      </c>
      <c r="E34" s="29">
        <v>200</v>
      </c>
      <c r="F34" s="43">
        <f t="shared" si="0"/>
        <v>200</v>
      </c>
      <c r="G34" s="31">
        <v>0</v>
      </c>
      <c r="H34" s="51"/>
    </row>
    <row r="35" spans="1:8" s="53" customFormat="1" ht="13.5" thickBot="1">
      <c r="A35" s="34"/>
      <c r="B35" s="35"/>
      <c r="C35" s="36" t="s">
        <v>64</v>
      </c>
      <c r="D35" s="37" t="s">
        <v>65</v>
      </c>
      <c r="E35" s="38">
        <v>200</v>
      </c>
      <c r="F35" s="54">
        <f t="shared" si="0"/>
        <v>200</v>
      </c>
      <c r="G35" s="40">
        <v>0</v>
      </c>
      <c r="H35" s="51"/>
    </row>
    <row r="36" spans="1:8" s="24" customFormat="1" ht="45">
      <c r="A36" s="16" t="s">
        <v>66</v>
      </c>
      <c r="B36" s="17"/>
      <c r="C36" s="17"/>
      <c r="D36" s="18" t="s">
        <v>67</v>
      </c>
      <c r="E36" s="19">
        <v>756</v>
      </c>
      <c r="F36" s="20">
        <f>F37</f>
        <v>756</v>
      </c>
      <c r="G36" s="21">
        <f>G37</f>
        <v>0</v>
      </c>
      <c r="H36" s="49"/>
    </row>
    <row r="37" spans="1:8" s="6" customFormat="1" ht="22.5">
      <c r="A37" s="25"/>
      <c r="B37" s="42" t="s">
        <v>68</v>
      </c>
      <c r="C37" s="27"/>
      <c r="D37" s="28" t="s">
        <v>69</v>
      </c>
      <c r="E37" s="29">
        <v>756</v>
      </c>
      <c r="F37" s="43">
        <f t="shared" si="0"/>
        <v>756</v>
      </c>
      <c r="G37" s="31">
        <v>0</v>
      </c>
      <c r="H37" s="51"/>
    </row>
    <row r="38" spans="1:8" s="33" customFormat="1" ht="34.5" thickBot="1">
      <c r="A38" s="34"/>
      <c r="B38" s="35"/>
      <c r="C38" s="36" t="s">
        <v>56</v>
      </c>
      <c r="D38" s="37" t="s">
        <v>57</v>
      </c>
      <c r="E38" s="38">
        <v>756</v>
      </c>
      <c r="F38" s="54">
        <f t="shared" si="0"/>
        <v>756</v>
      </c>
      <c r="G38" s="40">
        <v>0</v>
      </c>
      <c r="H38" s="51"/>
    </row>
    <row r="39" spans="1:8" s="24" customFormat="1" ht="60">
      <c r="A39" s="16" t="s">
        <v>70</v>
      </c>
      <c r="B39" s="17"/>
      <c r="C39" s="17"/>
      <c r="D39" s="18" t="s">
        <v>71</v>
      </c>
      <c r="E39" s="19">
        <f>E40+E42+E50+E61+E66+E68</f>
        <v>4153475</v>
      </c>
      <c r="F39" s="19">
        <f>F40+F42+F50+F61+F66+F68</f>
        <v>4153475</v>
      </c>
      <c r="G39" s="21">
        <v>0</v>
      </c>
      <c r="H39" s="49"/>
    </row>
    <row r="40" spans="1:9" s="6" customFormat="1" ht="15">
      <c r="A40" s="25"/>
      <c r="B40" s="42" t="s">
        <v>72</v>
      </c>
      <c r="C40" s="27"/>
      <c r="D40" s="28" t="s">
        <v>73</v>
      </c>
      <c r="E40" s="29">
        <v>5000</v>
      </c>
      <c r="F40" s="43">
        <f t="shared" si="0"/>
        <v>5000</v>
      </c>
      <c r="G40" s="31">
        <v>0</v>
      </c>
      <c r="H40" s="51"/>
      <c r="I40" s="47"/>
    </row>
    <row r="41" spans="1:8" s="33" customFormat="1" ht="22.5">
      <c r="A41" s="25"/>
      <c r="B41" s="44"/>
      <c r="C41" s="42" t="s">
        <v>74</v>
      </c>
      <c r="D41" s="28" t="s">
        <v>75</v>
      </c>
      <c r="E41" s="29">
        <v>5000</v>
      </c>
      <c r="F41" s="43">
        <f t="shared" si="0"/>
        <v>5000</v>
      </c>
      <c r="G41" s="31">
        <v>0</v>
      </c>
      <c r="H41" s="51"/>
    </row>
    <row r="42" spans="1:8" s="6" customFormat="1" ht="33.75">
      <c r="A42" s="25"/>
      <c r="B42" s="42" t="s">
        <v>76</v>
      </c>
      <c r="C42" s="27"/>
      <c r="D42" s="28" t="s">
        <v>77</v>
      </c>
      <c r="E42" s="29">
        <f>SUM(E43:E49)</f>
        <v>1649500</v>
      </c>
      <c r="F42" s="29">
        <f>SUM(F43:F49)</f>
        <v>1649500</v>
      </c>
      <c r="G42" s="31">
        <v>0</v>
      </c>
      <c r="H42" s="51"/>
    </row>
    <row r="43" spans="1:10" s="6" customFormat="1" ht="12.75">
      <c r="A43" s="25"/>
      <c r="B43" s="44"/>
      <c r="C43" s="42" t="s">
        <v>78</v>
      </c>
      <c r="D43" s="28" t="s">
        <v>79</v>
      </c>
      <c r="E43" s="29">
        <v>981000</v>
      </c>
      <c r="F43" s="43">
        <v>981000</v>
      </c>
      <c r="G43" s="31">
        <v>0</v>
      </c>
      <c r="H43" s="51"/>
      <c r="I43" s="47"/>
      <c r="J43" s="47"/>
    </row>
    <row r="44" spans="1:8" s="33" customFormat="1" ht="14.25">
      <c r="A44" s="25"/>
      <c r="B44" s="44"/>
      <c r="C44" s="42" t="s">
        <v>80</v>
      </c>
      <c r="D44" s="28" t="s">
        <v>81</v>
      </c>
      <c r="E44" s="29">
        <v>570000</v>
      </c>
      <c r="F44" s="43">
        <f t="shared" si="0"/>
        <v>570000</v>
      </c>
      <c r="G44" s="31">
        <v>0</v>
      </c>
      <c r="H44" s="51"/>
    </row>
    <row r="45" spans="1:8" s="55" customFormat="1" ht="12.75">
      <c r="A45" s="25"/>
      <c r="B45" s="44"/>
      <c r="C45" s="42" t="s">
        <v>82</v>
      </c>
      <c r="D45" s="28" t="s">
        <v>83</v>
      </c>
      <c r="E45" s="29">
        <v>70000</v>
      </c>
      <c r="F45" s="43">
        <f t="shared" si="0"/>
        <v>70000</v>
      </c>
      <c r="G45" s="31">
        <v>0</v>
      </c>
      <c r="H45" s="51"/>
    </row>
    <row r="46" spans="1:8" s="56" customFormat="1" ht="14.25">
      <c r="A46" s="25"/>
      <c r="B46" s="44"/>
      <c r="C46" s="42" t="s">
        <v>84</v>
      </c>
      <c r="D46" s="28" t="s">
        <v>85</v>
      </c>
      <c r="E46" s="29">
        <v>15500</v>
      </c>
      <c r="F46" s="43">
        <f t="shared" si="0"/>
        <v>15500</v>
      </c>
      <c r="G46" s="31">
        <v>0</v>
      </c>
      <c r="H46" s="51"/>
    </row>
    <row r="47" spans="1:8" s="55" customFormat="1" ht="12.75">
      <c r="A47" s="25"/>
      <c r="B47" s="44"/>
      <c r="C47" s="42" t="s">
        <v>86</v>
      </c>
      <c r="D47" s="28" t="s">
        <v>87</v>
      </c>
      <c r="E47" s="29">
        <v>1300</v>
      </c>
      <c r="F47" s="43">
        <f t="shared" si="0"/>
        <v>1300</v>
      </c>
      <c r="G47" s="31">
        <v>0</v>
      </c>
      <c r="H47" s="51"/>
    </row>
    <row r="48" spans="1:8" s="55" customFormat="1" ht="12.75">
      <c r="A48" s="25"/>
      <c r="B48" s="44"/>
      <c r="C48" s="42" t="s">
        <v>88</v>
      </c>
      <c r="D48" s="28" t="s">
        <v>89</v>
      </c>
      <c r="E48" s="29">
        <v>10000</v>
      </c>
      <c r="F48" s="43">
        <f t="shared" si="0"/>
        <v>10000</v>
      </c>
      <c r="G48" s="31">
        <v>0</v>
      </c>
      <c r="H48" s="51"/>
    </row>
    <row r="49" spans="1:8" s="55" customFormat="1" ht="22.5">
      <c r="A49" s="25"/>
      <c r="B49" s="44"/>
      <c r="C49" s="42" t="s">
        <v>90</v>
      </c>
      <c r="D49" s="28" t="s">
        <v>91</v>
      </c>
      <c r="E49" s="29">
        <v>1700</v>
      </c>
      <c r="F49" s="43">
        <f t="shared" si="0"/>
        <v>1700</v>
      </c>
      <c r="G49" s="31">
        <v>0</v>
      </c>
      <c r="H49" s="51"/>
    </row>
    <row r="50" spans="1:8" s="55" customFormat="1" ht="33.75">
      <c r="A50" s="25"/>
      <c r="B50" s="42" t="s">
        <v>92</v>
      </c>
      <c r="C50" s="27"/>
      <c r="D50" s="28" t="s">
        <v>93</v>
      </c>
      <c r="E50" s="29">
        <v>1297450</v>
      </c>
      <c r="F50" s="43">
        <f t="shared" si="0"/>
        <v>1297450</v>
      </c>
      <c r="G50" s="31">
        <v>0</v>
      </c>
      <c r="H50" s="51"/>
    </row>
    <row r="51" spans="1:8" s="55" customFormat="1" ht="12.75">
      <c r="A51" s="25"/>
      <c r="B51" s="44"/>
      <c r="C51" s="42" t="s">
        <v>78</v>
      </c>
      <c r="D51" s="28" t="s">
        <v>79</v>
      </c>
      <c r="E51" s="29">
        <v>500000</v>
      </c>
      <c r="F51" s="43">
        <f t="shared" si="0"/>
        <v>500000</v>
      </c>
      <c r="G51" s="31">
        <v>0</v>
      </c>
      <c r="H51" s="51"/>
    </row>
    <row r="52" spans="1:8" s="55" customFormat="1" ht="12.75">
      <c r="A52" s="25"/>
      <c r="B52" s="44"/>
      <c r="C52" s="42" t="s">
        <v>80</v>
      </c>
      <c r="D52" s="28" t="s">
        <v>81</v>
      </c>
      <c r="E52" s="29">
        <v>680000</v>
      </c>
      <c r="F52" s="43">
        <f t="shared" si="0"/>
        <v>680000</v>
      </c>
      <c r="G52" s="31">
        <v>0</v>
      </c>
      <c r="H52" s="51"/>
    </row>
    <row r="53" spans="1:8" s="55" customFormat="1" ht="12.75">
      <c r="A53" s="25"/>
      <c r="B53" s="44"/>
      <c r="C53" s="42" t="s">
        <v>82</v>
      </c>
      <c r="D53" s="28" t="s">
        <v>83</v>
      </c>
      <c r="E53" s="29">
        <v>1250</v>
      </c>
      <c r="F53" s="43">
        <f t="shared" si="0"/>
        <v>1250</v>
      </c>
      <c r="G53" s="31">
        <v>0</v>
      </c>
      <c r="H53" s="51"/>
    </row>
    <row r="54" spans="1:8" s="56" customFormat="1" ht="14.25">
      <c r="A54" s="25"/>
      <c r="B54" s="44"/>
      <c r="C54" s="42" t="s">
        <v>84</v>
      </c>
      <c r="D54" s="28" t="s">
        <v>85</v>
      </c>
      <c r="E54" s="29">
        <v>19600</v>
      </c>
      <c r="F54" s="43">
        <f t="shared" si="0"/>
        <v>19600</v>
      </c>
      <c r="G54" s="31">
        <v>0</v>
      </c>
      <c r="H54" s="51"/>
    </row>
    <row r="55" spans="1:8" s="55" customFormat="1" ht="12.75">
      <c r="A55" s="25"/>
      <c r="B55" s="44"/>
      <c r="C55" s="42" t="s">
        <v>94</v>
      </c>
      <c r="D55" s="28" t="s">
        <v>95</v>
      </c>
      <c r="E55" s="29">
        <v>6000</v>
      </c>
      <c r="F55" s="43">
        <f t="shared" si="0"/>
        <v>6000</v>
      </c>
      <c r="G55" s="31">
        <v>0</v>
      </c>
      <c r="H55" s="51"/>
    </row>
    <row r="56" spans="1:8" s="55" customFormat="1" ht="12.75">
      <c r="A56" s="25"/>
      <c r="B56" s="44"/>
      <c r="C56" s="42" t="s">
        <v>96</v>
      </c>
      <c r="D56" s="28" t="s">
        <v>97</v>
      </c>
      <c r="E56" s="29">
        <v>5000</v>
      </c>
      <c r="F56" s="43">
        <f t="shared" si="0"/>
        <v>5000</v>
      </c>
      <c r="G56" s="31">
        <v>0</v>
      </c>
      <c r="H56" s="51"/>
    </row>
    <row r="57" spans="1:8" s="55" customFormat="1" ht="12.75">
      <c r="A57" s="25"/>
      <c r="B57" s="44"/>
      <c r="C57" s="42" t="s">
        <v>98</v>
      </c>
      <c r="D57" s="28" t="s">
        <v>99</v>
      </c>
      <c r="E57" s="29">
        <v>3000</v>
      </c>
      <c r="F57" s="43">
        <f t="shared" si="0"/>
        <v>3000</v>
      </c>
      <c r="G57" s="31">
        <v>0</v>
      </c>
      <c r="H57" s="51"/>
    </row>
    <row r="58" spans="1:8" s="55" customFormat="1" ht="12.75">
      <c r="A58" s="25"/>
      <c r="B58" s="44"/>
      <c r="C58" s="42" t="s">
        <v>100</v>
      </c>
      <c r="D58" s="28" t="s">
        <v>101</v>
      </c>
      <c r="E58" s="29">
        <v>2600</v>
      </c>
      <c r="F58" s="43">
        <f t="shared" si="0"/>
        <v>2600</v>
      </c>
      <c r="G58" s="31">
        <v>0</v>
      </c>
      <c r="H58" s="51"/>
    </row>
    <row r="59" spans="1:8" s="55" customFormat="1" ht="12.75">
      <c r="A59" s="25"/>
      <c r="B59" s="44"/>
      <c r="C59" s="42" t="s">
        <v>86</v>
      </c>
      <c r="D59" s="28" t="s">
        <v>87</v>
      </c>
      <c r="E59" s="29">
        <v>60000</v>
      </c>
      <c r="F59" s="43">
        <f t="shared" si="0"/>
        <v>60000</v>
      </c>
      <c r="G59" s="31">
        <v>0</v>
      </c>
      <c r="H59" s="51"/>
    </row>
    <row r="60" spans="1:8" s="55" customFormat="1" ht="12.75">
      <c r="A60" s="25"/>
      <c r="B60" s="44"/>
      <c r="C60" s="42" t="s">
        <v>88</v>
      </c>
      <c r="D60" s="28" t="s">
        <v>89</v>
      </c>
      <c r="E60" s="29">
        <v>20000</v>
      </c>
      <c r="F60" s="43">
        <f t="shared" si="0"/>
        <v>20000</v>
      </c>
      <c r="G60" s="31">
        <v>0</v>
      </c>
      <c r="H60" s="51"/>
    </row>
    <row r="61" spans="1:8" s="55" customFormat="1" ht="22.5">
      <c r="A61" s="25"/>
      <c r="B61" s="42" t="s">
        <v>102</v>
      </c>
      <c r="C61" s="27"/>
      <c r="D61" s="28" t="s">
        <v>103</v>
      </c>
      <c r="E61" s="29">
        <v>81500</v>
      </c>
      <c r="F61" s="43">
        <f t="shared" si="0"/>
        <v>81500</v>
      </c>
      <c r="G61" s="31">
        <v>0</v>
      </c>
      <c r="H61" s="51"/>
    </row>
    <row r="62" spans="1:8" s="55" customFormat="1" ht="12.75">
      <c r="A62" s="25"/>
      <c r="B62" s="44"/>
      <c r="C62" s="42" t="s">
        <v>104</v>
      </c>
      <c r="D62" s="28" t="s">
        <v>105</v>
      </c>
      <c r="E62" s="29">
        <v>15000</v>
      </c>
      <c r="F62" s="43">
        <f t="shared" si="0"/>
        <v>15000</v>
      </c>
      <c r="G62" s="31">
        <v>0</v>
      </c>
      <c r="H62" s="51"/>
    </row>
    <row r="63" spans="1:8" s="55" customFormat="1" ht="12.75">
      <c r="A63" s="25"/>
      <c r="B63" s="44"/>
      <c r="C63" s="42" t="s">
        <v>106</v>
      </c>
      <c r="D63" s="28" t="s">
        <v>107</v>
      </c>
      <c r="E63" s="29">
        <v>9000</v>
      </c>
      <c r="F63" s="43">
        <f t="shared" si="0"/>
        <v>9000</v>
      </c>
      <c r="G63" s="31">
        <v>0</v>
      </c>
      <c r="H63" s="51"/>
    </row>
    <row r="64" spans="1:8" s="55" customFormat="1" ht="12.75">
      <c r="A64" s="25"/>
      <c r="B64" s="44"/>
      <c r="C64" s="42" t="s">
        <v>108</v>
      </c>
      <c r="D64" s="28" t="s">
        <v>109</v>
      </c>
      <c r="E64" s="29">
        <v>55000</v>
      </c>
      <c r="F64" s="43">
        <f t="shared" si="0"/>
        <v>55000</v>
      </c>
      <c r="G64" s="31">
        <v>0</v>
      </c>
      <c r="H64" s="51"/>
    </row>
    <row r="65" spans="1:8" s="56" customFormat="1" ht="22.5">
      <c r="A65" s="25"/>
      <c r="B65" s="44"/>
      <c r="C65" s="42" t="s">
        <v>110</v>
      </c>
      <c r="D65" s="28" t="s">
        <v>111</v>
      </c>
      <c r="E65" s="29">
        <v>2500</v>
      </c>
      <c r="F65" s="43">
        <f t="shared" si="0"/>
        <v>2500</v>
      </c>
      <c r="G65" s="31">
        <v>0</v>
      </c>
      <c r="H65" s="51"/>
    </row>
    <row r="66" spans="1:8" s="55" customFormat="1" ht="15">
      <c r="A66" s="25"/>
      <c r="B66" s="42" t="s">
        <v>112</v>
      </c>
      <c r="C66" s="27"/>
      <c r="D66" s="28" t="s">
        <v>113</v>
      </c>
      <c r="E66" s="29">
        <v>1120000</v>
      </c>
      <c r="F66" s="43">
        <f t="shared" si="0"/>
        <v>1120000</v>
      </c>
      <c r="G66" s="31">
        <v>0</v>
      </c>
      <c r="H66" s="51"/>
    </row>
    <row r="67" spans="1:8" s="55" customFormat="1" ht="12.75">
      <c r="A67" s="25"/>
      <c r="B67" s="44"/>
      <c r="C67" s="42" t="s">
        <v>114</v>
      </c>
      <c r="D67" s="28" t="s">
        <v>115</v>
      </c>
      <c r="E67" s="29">
        <v>1120000</v>
      </c>
      <c r="F67" s="43">
        <f t="shared" si="0"/>
        <v>1120000</v>
      </c>
      <c r="G67" s="31">
        <v>0</v>
      </c>
      <c r="H67" s="51"/>
    </row>
    <row r="68" spans="1:8" s="55" customFormat="1" ht="15">
      <c r="A68" s="25"/>
      <c r="B68" s="42" t="s">
        <v>116</v>
      </c>
      <c r="C68" s="27"/>
      <c r="D68" s="28" t="s">
        <v>117</v>
      </c>
      <c r="E68" s="29">
        <v>25</v>
      </c>
      <c r="F68" s="43">
        <f t="shared" si="0"/>
        <v>25</v>
      </c>
      <c r="G68" s="31">
        <v>0</v>
      </c>
      <c r="H68" s="51"/>
    </row>
    <row r="69" spans="1:8" s="55" customFormat="1" ht="13.5" thickBot="1">
      <c r="A69" s="34"/>
      <c r="B69" s="35"/>
      <c r="C69" s="36" t="s">
        <v>118</v>
      </c>
      <c r="D69" s="37" t="s">
        <v>119</v>
      </c>
      <c r="E69" s="38">
        <v>25</v>
      </c>
      <c r="F69" s="54">
        <f t="shared" si="0"/>
        <v>25</v>
      </c>
      <c r="G69" s="40">
        <v>0</v>
      </c>
      <c r="H69" s="51"/>
    </row>
    <row r="70" spans="1:8" s="57" customFormat="1" ht="15">
      <c r="A70" s="16" t="s">
        <v>120</v>
      </c>
      <c r="B70" s="17"/>
      <c r="C70" s="17"/>
      <c r="D70" s="18" t="s">
        <v>121</v>
      </c>
      <c r="E70" s="19">
        <f>E71+E73+E75</f>
        <v>4255174</v>
      </c>
      <c r="F70" s="19">
        <f>F71+F73+F75</f>
        <v>4255174</v>
      </c>
      <c r="G70" s="19">
        <f>G71+G73+G75</f>
        <v>0</v>
      </c>
      <c r="H70" s="49"/>
    </row>
    <row r="71" spans="1:8" s="56" customFormat="1" ht="22.5">
      <c r="A71" s="25"/>
      <c r="B71" s="42" t="s">
        <v>122</v>
      </c>
      <c r="C71" s="27"/>
      <c r="D71" s="28" t="s">
        <v>123</v>
      </c>
      <c r="E71" s="29">
        <v>2889208</v>
      </c>
      <c r="F71" s="43">
        <f t="shared" si="0"/>
        <v>2889208</v>
      </c>
      <c r="G71" s="31">
        <v>0</v>
      </c>
      <c r="H71" s="51"/>
    </row>
    <row r="72" spans="1:8" s="55" customFormat="1" ht="12.75">
      <c r="A72" s="25"/>
      <c r="B72" s="44"/>
      <c r="C72" s="42" t="s">
        <v>124</v>
      </c>
      <c r="D72" s="28" t="s">
        <v>125</v>
      </c>
      <c r="E72" s="29">
        <v>2889208</v>
      </c>
      <c r="F72" s="43">
        <f t="shared" si="0"/>
        <v>2889208</v>
      </c>
      <c r="G72" s="31">
        <v>0</v>
      </c>
      <c r="H72" s="51"/>
    </row>
    <row r="73" spans="1:8" s="56" customFormat="1" ht="15">
      <c r="A73" s="25"/>
      <c r="B73" s="42" t="s">
        <v>126</v>
      </c>
      <c r="C73" s="27"/>
      <c r="D73" s="28" t="s">
        <v>127</v>
      </c>
      <c r="E73" s="29">
        <v>1289180</v>
      </c>
      <c r="F73" s="43">
        <f t="shared" si="0"/>
        <v>1289180</v>
      </c>
      <c r="G73" s="31">
        <v>0</v>
      </c>
      <c r="H73" s="51"/>
    </row>
    <row r="74" spans="1:8" s="55" customFormat="1" ht="12.75">
      <c r="A74" s="25"/>
      <c r="B74" s="44"/>
      <c r="C74" s="42" t="s">
        <v>124</v>
      </c>
      <c r="D74" s="28" t="s">
        <v>125</v>
      </c>
      <c r="E74" s="29">
        <v>1289180</v>
      </c>
      <c r="F74" s="43">
        <f t="shared" si="0"/>
        <v>1289180</v>
      </c>
      <c r="G74" s="31">
        <v>0</v>
      </c>
      <c r="H74" s="51"/>
    </row>
    <row r="75" spans="1:8" s="55" customFormat="1" ht="15">
      <c r="A75" s="25"/>
      <c r="B75" s="42" t="s">
        <v>128</v>
      </c>
      <c r="C75" s="27"/>
      <c r="D75" s="28" t="s">
        <v>129</v>
      </c>
      <c r="E75" s="29">
        <v>76786</v>
      </c>
      <c r="F75" s="43">
        <f t="shared" si="0"/>
        <v>76786</v>
      </c>
      <c r="G75" s="31">
        <v>0</v>
      </c>
      <c r="H75" s="51"/>
    </row>
    <row r="76" spans="1:8" s="56" customFormat="1" ht="15" thickBot="1">
      <c r="A76" s="34"/>
      <c r="B76" s="35"/>
      <c r="C76" s="36" t="s">
        <v>124</v>
      </c>
      <c r="D76" s="37" t="s">
        <v>125</v>
      </c>
      <c r="E76" s="38">
        <v>76786</v>
      </c>
      <c r="F76" s="54">
        <f t="shared" si="0"/>
        <v>76786</v>
      </c>
      <c r="G76" s="40">
        <v>0</v>
      </c>
      <c r="H76" s="51"/>
    </row>
    <row r="77" spans="1:8" s="57" customFormat="1" ht="15">
      <c r="A77" s="16" t="s">
        <v>130</v>
      </c>
      <c r="B77" s="17"/>
      <c r="C77" s="17"/>
      <c r="D77" s="18" t="s">
        <v>131</v>
      </c>
      <c r="E77" s="19">
        <v>158373</v>
      </c>
      <c r="F77" s="20">
        <f t="shared" si="0"/>
        <v>158373</v>
      </c>
      <c r="G77" s="21">
        <v>0</v>
      </c>
      <c r="H77" s="49"/>
    </row>
    <row r="78" spans="1:8" s="56" customFormat="1" ht="15">
      <c r="A78" s="25"/>
      <c r="B78" s="42" t="s">
        <v>132</v>
      </c>
      <c r="C78" s="27"/>
      <c r="D78" s="28" t="s">
        <v>133</v>
      </c>
      <c r="E78" s="29">
        <v>92373</v>
      </c>
      <c r="F78" s="43">
        <f aca="true" t="shared" si="1" ref="F78:F114">E78</f>
        <v>92373</v>
      </c>
      <c r="G78" s="31">
        <v>0</v>
      </c>
      <c r="H78" s="51"/>
    </row>
    <row r="79" spans="1:8" s="55" customFormat="1" ht="45">
      <c r="A79" s="25"/>
      <c r="B79" s="44"/>
      <c r="C79" s="42" t="s">
        <v>19</v>
      </c>
      <c r="D79" s="28" t="s">
        <v>20</v>
      </c>
      <c r="E79" s="29">
        <v>22000</v>
      </c>
      <c r="F79" s="43">
        <f t="shared" si="1"/>
        <v>22000</v>
      </c>
      <c r="G79" s="31">
        <v>0</v>
      </c>
      <c r="H79" s="51"/>
    </row>
    <row r="80" spans="1:8" s="55" customFormat="1" ht="12.75">
      <c r="A80" s="25"/>
      <c r="B80" s="44"/>
      <c r="C80" s="42" t="s">
        <v>134</v>
      </c>
      <c r="D80" s="28" t="s">
        <v>135</v>
      </c>
      <c r="E80" s="29">
        <v>950</v>
      </c>
      <c r="F80" s="43">
        <f t="shared" si="1"/>
        <v>950</v>
      </c>
      <c r="G80" s="31">
        <v>0</v>
      </c>
      <c r="H80" s="51"/>
    </row>
    <row r="81" spans="1:8" s="56" customFormat="1" ht="45">
      <c r="A81" s="25"/>
      <c r="B81" s="44"/>
      <c r="C81" s="42" t="s">
        <v>31</v>
      </c>
      <c r="D81" s="28" t="s">
        <v>32</v>
      </c>
      <c r="E81" s="29">
        <v>69423</v>
      </c>
      <c r="F81" s="43">
        <f t="shared" si="1"/>
        <v>69423</v>
      </c>
      <c r="G81" s="31">
        <v>0</v>
      </c>
      <c r="H81" s="51"/>
    </row>
    <row r="82" spans="1:8" s="55" customFormat="1" ht="15">
      <c r="A82" s="25"/>
      <c r="B82" s="42" t="s">
        <v>136</v>
      </c>
      <c r="C82" s="27"/>
      <c r="D82" s="28" t="s">
        <v>137</v>
      </c>
      <c r="E82" s="29">
        <v>32000</v>
      </c>
      <c r="F82" s="43">
        <f t="shared" si="1"/>
        <v>32000</v>
      </c>
      <c r="G82" s="31">
        <v>0</v>
      </c>
      <c r="H82" s="51"/>
    </row>
    <row r="83" spans="1:8" s="55" customFormat="1" ht="12.75">
      <c r="A83" s="25"/>
      <c r="B83" s="44"/>
      <c r="C83" s="42" t="s">
        <v>50</v>
      </c>
      <c r="D83" s="28" t="s">
        <v>51</v>
      </c>
      <c r="E83" s="29">
        <v>32000</v>
      </c>
      <c r="F83" s="43">
        <f t="shared" si="1"/>
        <v>32000</v>
      </c>
      <c r="G83" s="31">
        <v>0</v>
      </c>
      <c r="H83" s="51"/>
    </row>
    <row r="84" spans="1:8" s="56" customFormat="1" ht="15">
      <c r="A84" s="25"/>
      <c r="B84" s="42" t="s">
        <v>138</v>
      </c>
      <c r="C84" s="27"/>
      <c r="D84" s="28" t="s">
        <v>139</v>
      </c>
      <c r="E84" s="29">
        <v>34000</v>
      </c>
      <c r="F84" s="43">
        <f t="shared" si="1"/>
        <v>34000</v>
      </c>
      <c r="G84" s="31">
        <v>0</v>
      </c>
      <c r="H84" s="51"/>
    </row>
    <row r="85" spans="1:8" s="55" customFormat="1" ht="13.5" thickBot="1">
      <c r="A85" s="34"/>
      <c r="B85" s="35"/>
      <c r="C85" s="36" t="s">
        <v>50</v>
      </c>
      <c r="D85" s="37" t="s">
        <v>51</v>
      </c>
      <c r="E85" s="38">
        <v>34000</v>
      </c>
      <c r="F85" s="54">
        <f t="shared" si="1"/>
        <v>34000</v>
      </c>
      <c r="G85" s="40">
        <v>0</v>
      </c>
      <c r="H85" s="51"/>
    </row>
    <row r="86" spans="1:8" s="57" customFormat="1" ht="15">
      <c r="A86" s="16" t="s">
        <v>140</v>
      </c>
      <c r="B86" s="17"/>
      <c r="C86" s="17"/>
      <c r="D86" s="18" t="s">
        <v>141</v>
      </c>
      <c r="E86" s="19">
        <v>2232000</v>
      </c>
      <c r="F86" s="20">
        <f t="shared" si="1"/>
        <v>2232000</v>
      </c>
      <c r="G86" s="21">
        <v>0</v>
      </c>
      <c r="H86" s="49"/>
    </row>
    <row r="87" spans="1:8" s="55" customFormat="1" ht="33.75">
      <c r="A87" s="25"/>
      <c r="B87" s="42" t="s">
        <v>142</v>
      </c>
      <c r="C87" s="27"/>
      <c r="D87" s="28" t="s">
        <v>143</v>
      </c>
      <c r="E87" s="29">
        <v>1825000</v>
      </c>
      <c r="F87" s="43">
        <f t="shared" si="1"/>
        <v>1825000</v>
      </c>
      <c r="G87" s="31">
        <v>0</v>
      </c>
      <c r="H87" s="51"/>
    </row>
    <row r="88" spans="1:8" s="55" customFormat="1" ht="33.75">
      <c r="A88" s="25"/>
      <c r="B88" s="44"/>
      <c r="C88" s="42" t="s">
        <v>56</v>
      </c>
      <c r="D88" s="28" t="s">
        <v>57</v>
      </c>
      <c r="E88" s="29">
        <v>1815000</v>
      </c>
      <c r="F88" s="43">
        <f t="shared" si="1"/>
        <v>1815000</v>
      </c>
      <c r="G88" s="31">
        <v>0</v>
      </c>
      <c r="H88" s="51"/>
    </row>
    <row r="89" spans="1:8" s="55" customFormat="1" ht="33.75">
      <c r="A89" s="25"/>
      <c r="B89" s="44"/>
      <c r="C89" s="42" t="s">
        <v>58</v>
      </c>
      <c r="D89" s="28" t="s">
        <v>59</v>
      </c>
      <c r="E89" s="29">
        <v>10000</v>
      </c>
      <c r="F89" s="43">
        <f t="shared" si="1"/>
        <v>10000</v>
      </c>
      <c r="G89" s="31">
        <v>0</v>
      </c>
      <c r="H89" s="51"/>
    </row>
    <row r="90" spans="1:8" s="55" customFormat="1" ht="45">
      <c r="A90" s="25"/>
      <c r="B90" s="42" t="s">
        <v>144</v>
      </c>
      <c r="C90" s="27"/>
      <c r="D90" s="28" t="s">
        <v>145</v>
      </c>
      <c r="E90" s="29">
        <v>39000</v>
      </c>
      <c r="F90" s="43">
        <f t="shared" si="1"/>
        <v>39000</v>
      </c>
      <c r="G90" s="31">
        <v>0</v>
      </c>
      <c r="H90" s="51"/>
    </row>
    <row r="91" spans="1:8" s="55" customFormat="1" ht="33.75">
      <c r="A91" s="25"/>
      <c r="B91" s="44"/>
      <c r="C91" s="42" t="s">
        <v>56</v>
      </c>
      <c r="D91" s="28" t="s">
        <v>57</v>
      </c>
      <c r="E91" s="29">
        <v>31000</v>
      </c>
      <c r="F91" s="43">
        <f t="shared" si="1"/>
        <v>31000</v>
      </c>
      <c r="G91" s="31">
        <v>0</v>
      </c>
      <c r="H91" s="51"/>
    </row>
    <row r="92" spans="1:8" s="56" customFormat="1" ht="22.5">
      <c r="A92" s="25"/>
      <c r="B92" s="44"/>
      <c r="C92" s="42" t="s">
        <v>146</v>
      </c>
      <c r="D92" s="28" t="s">
        <v>147</v>
      </c>
      <c r="E92" s="29">
        <v>8000</v>
      </c>
      <c r="F92" s="43">
        <f t="shared" si="1"/>
        <v>8000</v>
      </c>
      <c r="G92" s="31">
        <v>0</v>
      </c>
      <c r="H92" s="51"/>
    </row>
    <row r="93" spans="1:8" s="55" customFormat="1" ht="22.5">
      <c r="A93" s="25"/>
      <c r="B93" s="42" t="s">
        <v>148</v>
      </c>
      <c r="C93" s="27"/>
      <c r="D93" s="28" t="s">
        <v>149</v>
      </c>
      <c r="E93" s="29">
        <v>102000</v>
      </c>
      <c r="F93" s="43">
        <f t="shared" si="1"/>
        <v>102000</v>
      </c>
      <c r="G93" s="31">
        <v>0</v>
      </c>
      <c r="H93" s="51"/>
    </row>
    <row r="94" spans="1:8" s="55" customFormat="1" ht="22.5">
      <c r="A94" s="25"/>
      <c r="B94" s="44"/>
      <c r="C94" s="42" t="s">
        <v>146</v>
      </c>
      <c r="D94" s="28" t="s">
        <v>147</v>
      </c>
      <c r="E94" s="29">
        <v>102000</v>
      </c>
      <c r="F94" s="43">
        <f t="shared" si="1"/>
        <v>102000</v>
      </c>
      <c r="G94" s="31">
        <v>0</v>
      </c>
      <c r="H94" s="51"/>
    </row>
    <row r="95" spans="1:8" s="56" customFormat="1" ht="15">
      <c r="A95" s="25"/>
      <c r="B95" s="42" t="s">
        <v>150</v>
      </c>
      <c r="C95" s="27"/>
      <c r="D95" s="28" t="s">
        <v>151</v>
      </c>
      <c r="E95" s="29">
        <v>73000</v>
      </c>
      <c r="F95" s="43">
        <f t="shared" si="1"/>
        <v>73000</v>
      </c>
      <c r="G95" s="31">
        <v>0</v>
      </c>
      <c r="H95" s="51"/>
    </row>
    <row r="96" spans="1:8" s="55" customFormat="1" ht="22.5">
      <c r="A96" s="25"/>
      <c r="B96" s="44"/>
      <c r="C96" s="42" t="s">
        <v>146</v>
      </c>
      <c r="D96" s="28" t="s">
        <v>147</v>
      </c>
      <c r="E96" s="29">
        <v>73000</v>
      </c>
      <c r="F96" s="43">
        <f t="shared" si="1"/>
        <v>73000</v>
      </c>
      <c r="G96" s="31">
        <v>0</v>
      </c>
      <c r="H96" s="51"/>
    </row>
    <row r="97" spans="1:8" s="55" customFormat="1" ht="15">
      <c r="A97" s="25"/>
      <c r="B97" s="42" t="s">
        <v>152</v>
      </c>
      <c r="C97" s="27"/>
      <c r="D97" s="28" t="s">
        <v>153</v>
      </c>
      <c r="E97" s="29">
        <v>118000</v>
      </c>
      <c r="F97" s="43">
        <f t="shared" si="1"/>
        <v>118000</v>
      </c>
      <c r="G97" s="31">
        <v>0</v>
      </c>
      <c r="H97" s="51"/>
    </row>
    <row r="98" spans="1:8" s="56" customFormat="1" ht="14.25">
      <c r="A98" s="25"/>
      <c r="B98" s="44"/>
      <c r="C98" s="42" t="s">
        <v>50</v>
      </c>
      <c r="D98" s="28" t="s">
        <v>51</v>
      </c>
      <c r="E98" s="29">
        <v>7000</v>
      </c>
      <c r="F98" s="43">
        <f t="shared" si="1"/>
        <v>7000</v>
      </c>
      <c r="G98" s="31">
        <v>0</v>
      </c>
      <c r="H98" s="51"/>
    </row>
    <row r="99" spans="1:8" s="55" customFormat="1" ht="22.5">
      <c r="A99" s="25"/>
      <c r="B99" s="44"/>
      <c r="C99" s="42" t="s">
        <v>146</v>
      </c>
      <c r="D99" s="28" t="s">
        <v>147</v>
      </c>
      <c r="E99" s="29">
        <v>111000</v>
      </c>
      <c r="F99" s="43">
        <f t="shared" si="1"/>
        <v>111000</v>
      </c>
      <c r="G99" s="31">
        <v>0</v>
      </c>
      <c r="H99" s="51"/>
    </row>
    <row r="100" spans="1:8" s="56" customFormat="1" ht="15">
      <c r="A100" s="25"/>
      <c r="B100" s="42" t="s">
        <v>154</v>
      </c>
      <c r="C100" s="27"/>
      <c r="D100" s="28" t="s">
        <v>18</v>
      </c>
      <c r="E100" s="29">
        <v>75000</v>
      </c>
      <c r="F100" s="43">
        <f t="shared" si="1"/>
        <v>75000</v>
      </c>
      <c r="G100" s="31">
        <v>0</v>
      </c>
      <c r="H100" s="51"/>
    </row>
    <row r="101" spans="1:8" s="55" customFormat="1" ht="23.25" thickBot="1">
      <c r="A101" s="34"/>
      <c r="B101" s="35"/>
      <c r="C101" s="36" t="s">
        <v>146</v>
      </c>
      <c r="D101" s="37" t="s">
        <v>147</v>
      </c>
      <c r="E101" s="38">
        <v>75000</v>
      </c>
      <c r="F101" s="54">
        <f t="shared" si="1"/>
        <v>75000</v>
      </c>
      <c r="G101" s="40">
        <v>0</v>
      </c>
      <c r="H101" s="51"/>
    </row>
    <row r="102" spans="1:8" s="57" customFormat="1" ht="15">
      <c r="A102" s="16" t="s">
        <v>155</v>
      </c>
      <c r="B102" s="17"/>
      <c r="C102" s="17"/>
      <c r="D102" s="18" t="s">
        <v>156</v>
      </c>
      <c r="E102" s="19">
        <v>20000</v>
      </c>
      <c r="F102" s="20">
        <f t="shared" si="1"/>
        <v>20000</v>
      </c>
      <c r="G102" s="21">
        <v>0</v>
      </c>
      <c r="H102" s="49"/>
    </row>
    <row r="103" spans="1:8" s="55" customFormat="1" ht="15">
      <c r="A103" s="25"/>
      <c r="B103" s="42" t="s">
        <v>157</v>
      </c>
      <c r="C103" s="27"/>
      <c r="D103" s="28" t="s">
        <v>158</v>
      </c>
      <c r="E103" s="29">
        <v>20000</v>
      </c>
      <c r="F103" s="43">
        <f t="shared" si="1"/>
        <v>20000</v>
      </c>
      <c r="G103" s="31">
        <v>0</v>
      </c>
      <c r="H103" s="51"/>
    </row>
    <row r="104" spans="1:8" s="55" customFormat="1" ht="13.5" thickBot="1">
      <c r="A104" s="34"/>
      <c r="B104" s="35"/>
      <c r="C104" s="36" t="s">
        <v>50</v>
      </c>
      <c r="D104" s="37" t="s">
        <v>51</v>
      </c>
      <c r="E104" s="38">
        <v>20000</v>
      </c>
      <c r="F104" s="54">
        <f t="shared" si="1"/>
        <v>20000</v>
      </c>
      <c r="G104" s="40">
        <v>0</v>
      </c>
      <c r="H104" s="51"/>
    </row>
    <row r="105" spans="1:8" s="57" customFormat="1" ht="15">
      <c r="A105" s="16" t="s">
        <v>159</v>
      </c>
      <c r="B105" s="17"/>
      <c r="C105" s="17"/>
      <c r="D105" s="18" t="s">
        <v>160</v>
      </c>
      <c r="E105" s="19">
        <f>E106+E108+E110</f>
        <v>1808000</v>
      </c>
      <c r="F105" s="19">
        <f>F106+F108+F110</f>
        <v>12000</v>
      </c>
      <c r="G105" s="19">
        <f>G106+G108+G110</f>
        <v>1796000</v>
      </c>
      <c r="H105" s="49"/>
    </row>
    <row r="106" spans="1:8" s="55" customFormat="1" ht="15">
      <c r="A106" s="25"/>
      <c r="B106" s="42" t="s">
        <v>161</v>
      </c>
      <c r="C106" s="27"/>
      <c r="D106" s="28" t="s">
        <v>162</v>
      </c>
      <c r="E106" s="29">
        <f>E107</f>
        <v>1796000</v>
      </c>
      <c r="F106" s="29">
        <f>F107</f>
        <v>0</v>
      </c>
      <c r="G106" s="29">
        <f>G107</f>
        <v>1796000</v>
      </c>
      <c r="H106" s="51"/>
    </row>
    <row r="107" spans="1:8" s="55" customFormat="1" ht="45">
      <c r="A107" s="25"/>
      <c r="B107" s="44"/>
      <c r="C107" s="42" t="s">
        <v>34</v>
      </c>
      <c r="D107" s="28" t="s">
        <v>35</v>
      </c>
      <c r="E107" s="29">
        <f>1276000+520000</f>
        <v>1796000</v>
      </c>
      <c r="F107" s="58">
        <v>0</v>
      </c>
      <c r="G107" s="31">
        <f>E107</f>
        <v>1796000</v>
      </c>
      <c r="H107" s="51"/>
    </row>
    <row r="108" spans="1:8" s="55" customFormat="1" ht="22.5">
      <c r="A108" s="25"/>
      <c r="B108" s="42" t="s">
        <v>163</v>
      </c>
      <c r="C108" s="27"/>
      <c r="D108" s="28" t="s">
        <v>164</v>
      </c>
      <c r="E108" s="29">
        <v>10000</v>
      </c>
      <c r="F108" s="58">
        <f t="shared" si="1"/>
        <v>10000</v>
      </c>
      <c r="G108" s="31">
        <v>0</v>
      </c>
      <c r="H108" s="51"/>
    </row>
    <row r="109" spans="1:8" s="55" customFormat="1" ht="12.75">
      <c r="A109" s="25"/>
      <c r="B109" s="44"/>
      <c r="C109" s="42" t="s">
        <v>64</v>
      </c>
      <c r="D109" s="28" t="s">
        <v>65</v>
      </c>
      <c r="E109" s="29">
        <v>10000</v>
      </c>
      <c r="F109" s="58">
        <f t="shared" si="1"/>
        <v>10000</v>
      </c>
      <c r="G109" s="31">
        <v>0</v>
      </c>
      <c r="H109" s="51"/>
    </row>
    <row r="110" spans="1:8" s="55" customFormat="1" ht="22.5">
      <c r="A110" s="25"/>
      <c r="B110" s="42" t="s">
        <v>165</v>
      </c>
      <c r="C110" s="27"/>
      <c r="D110" s="28" t="s">
        <v>166</v>
      </c>
      <c r="E110" s="29">
        <v>2000</v>
      </c>
      <c r="F110" s="58">
        <f t="shared" si="1"/>
        <v>2000</v>
      </c>
      <c r="G110" s="31">
        <v>0</v>
      </c>
      <c r="H110" s="51"/>
    </row>
    <row r="111" spans="1:8" s="55" customFormat="1" ht="13.5" thickBot="1">
      <c r="A111" s="34"/>
      <c r="B111" s="35"/>
      <c r="C111" s="36" t="s">
        <v>167</v>
      </c>
      <c r="D111" s="37" t="s">
        <v>168</v>
      </c>
      <c r="E111" s="38">
        <v>2000</v>
      </c>
      <c r="F111" s="59">
        <f t="shared" si="1"/>
        <v>2000</v>
      </c>
      <c r="G111" s="40">
        <v>0</v>
      </c>
      <c r="H111" s="51"/>
    </row>
    <row r="112" spans="1:8" s="57" customFormat="1" ht="15">
      <c r="A112" s="16" t="s">
        <v>169</v>
      </c>
      <c r="B112" s="17"/>
      <c r="C112" s="17"/>
      <c r="D112" s="18" t="s">
        <v>170</v>
      </c>
      <c r="E112" s="60">
        <v>25000</v>
      </c>
      <c r="F112" s="61">
        <f t="shared" si="1"/>
        <v>25000</v>
      </c>
      <c r="G112" s="62">
        <v>0</v>
      </c>
      <c r="H112" s="49"/>
    </row>
    <row r="113" spans="1:8" s="55" customFormat="1" ht="15">
      <c r="A113" s="25"/>
      <c r="B113" s="42" t="s">
        <v>171</v>
      </c>
      <c r="C113" s="27"/>
      <c r="D113" s="28" t="s">
        <v>172</v>
      </c>
      <c r="E113" s="63">
        <v>25000</v>
      </c>
      <c r="F113" s="64">
        <f t="shared" si="1"/>
        <v>25000</v>
      </c>
      <c r="G113" s="65">
        <v>0</v>
      </c>
      <c r="H113" s="51"/>
    </row>
    <row r="114" spans="1:8" s="55" customFormat="1" ht="34.5" thickBot="1">
      <c r="A114" s="34"/>
      <c r="B114" s="35"/>
      <c r="C114" s="36" t="s">
        <v>25</v>
      </c>
      <c r="D114" s="37" t="s">
        <v>26</v>
      </c>
      <c r="E114" s="66">
        <v>25000</v>
      </c>
      <c r="F114" s="67">
        <f t="shared" si="1"/>
        <v>25000</v>
      </c>
      <c r="G114" s="68">
        <v>0</v>
      </c>
      <c r="H114" s="51"/>
    </row>
    <row r="115" spans="1:8" s="57" customFormat="1" ht="15">
      <c r="A115" s="16" t="s">
        <v>173</v>
      </c>
      <c r="B115" s="17"/>
      <c r="C115" s="17"/>
      <c r="D115" s="18" t="s">
        <v>174</v>
      </c>
      <c r="E115" s="60">
        <v>48700</v>
      </c>
      <c r="F115" s="61">
        <f>F116</f>
        <v>0</v>
      </c>
      <c r="G115" s="69">
        <f>G116</f>
        <v>48700</v>
      </c>
      <c r="H115" s="49"/>
    </row>
    <row r="116" spans="1:8" s="55" customFormat="1" ht="15">
      <c r="A116" s="25"/>
      <c r="B116" s="42" t="s">
        <v>175</v>
      </c>
      <c r="C116" s="27"/>
      <c r="D116" s="28" t="s">
        <v>18</v>
      </c>
      <c r="E116" s="63">
        <v>48700</v>
      </c>
      <c r="F116" s="64">
        <f>F117</f>
        <v>0</v>
      </c>
      <c r="G116" s="70">
        <f>G117</f>
        <v>48700</v>
      </c>
      <c r="H116" s="51"/>
    </row>
    <row r="117" spans="1:8" s="55" customFormat="1" ht="45.75" thickBot="1">
      <c r="A117" s="71"/>
      <c r="B117" s="72"/>
      <c r="C117" s="73" t="s">
        <v>34</v>
      </c>
      <c r="D117" s="74" t="s">
        <v>35</v>
      </c>
      <c r="E117" s="75">
        <v>48700</v>
      </c>
      <c r="F117" s="76">
        <v>0</v>
      </c>
      <c r="G117" s="77">
        <f>E117</f>
        <v>48700</v>
      </c>
      <c r="H117" s="51"/>
    </row>
    <row r="118" spans="1:7" s="57" customFormat="1" ht="24.75" customHeight="1" thickBot="1">
      <c r="A118" s="84" t="s">
        <v>176</v>
      </c>
      <c r="B118" s="85"/>
      <c r="C118" s="85"/>
      <c r="D118" s="85"/>
      <c r="E118" s="78">
        <f>E115+E112+E105+E102+E86+E77+E70+E39+E36+E28+E25+E19+E13+E10+E7</f>
        <v>15031031</v>
      </c>
      <c r="F118" s="78">
        <f>F115+F112+F105+F102+F86+F77+F70+F39+F36+F28+F25+F19+F13+F10+F7</f>
        <v>11205831</v>
      </c>
      <c r="G118" s="79">
        <f>G115+G112+G105+G102+G86+G77+G70+G39+G36+G28+G25+G19+G13+G10+G7</f>
        <v>3825200</v>
      </c>
    </row>
    <row r="119" spans="1:7" s="55" customFormat="1" ht="12.75">
      <c r="A119" s="80"/>
      <c r="B119" s="80"/>
      <c r="C119" s="80"/>
      <c r="D119" s="81"/>
      <c r="F119" s="82"/>
      <c r="G119" s="82"/>
    </row>
    <row r="120" spans="1:7" s="55" customFormat="1" ht="12.75">
      <c r="A120" s="80"/>
      <c r="B120" s="80"/>
      <c r="C120" s="80"/>
      <c r="D120" s="81"/>
      <c r="F120" s="82"/>
      <c r="G120" s="82"/>
    </row>
    <row r="121" spans="1:7" s="55" customFormat="1" ht="12.75">
      <c r="A121" s="80"/>
      <c r="B121" s="80"/>
      <c r="C121" s="80"/>
      <c r="D121" s="81"/>
      <c r="F121" s="82"/>
      <c r="G121" s="82"/>
    </row>
    <row r="122" spans="1:7" s="55" customFormat="1" ht="12.75">
      <c r="A122" s="80"/>
      <c r="B122" s="80"/>
      <c r="C122" s="80"/>
      <c r="D122" s="81"/>
      <c r="F122" s="82"/>
      <c r="G122" s="82"/>
    </row>
    <row r="123" spans="1:7" s="55" customFormat="1" ht="12.75">
      <c r="A123" s="80"/>
      <c r="B123" s="80"/>
      <c r="C123" s="80"/>
      <c r="D123" s="81"/>
      <c r="F123" s="82"/>
      <c r="G123" s="82"/>
    </row>
    <row r="124" spans="1:7" s="55" customFormat="1" ht="12.75">
      <c r="A124" s="80"/>
      <c r="B124" s="80"/>
      <c r="C124" s="80"/>
      <c r="D124" s="81"/>
      <c r="F124" s="82"/>
      <c r="G124" s="82"/>
    </row>
    <row r="125" spans="1:7" s="55" customFormat="1" ht="12.75">
      <c r="A125" s="80"/>
      <c r="B125" s="80"/>
      <c r="C125" s="80"/>
      <c r="D125" s="81"/>
      <c r="F125" s="82"/>
      <c r="G125" s="82"/>
    </row>
    <row r="126" spans="1:7" s="55" customFormat="1" ht="12.75">
      <c r="A126" s="80"/>
      <c r="B126" s="80"/>
      <c r="C126" s="80"/>
      <c r="D126" s="81"/>
      <c r="F126" s="82"/>
      <c r="G126" s="82"/>
    </row>
    <row r="127" spans="1:7" s="55" customFormat="1" ht="12.75">
      <c r="A127" s="80"/>
      <c r="B127" s="80"/>
      <c r="C127" s="80"/>
      <c r="D127" s="81"/>
      <c r="F127" s="82"/>
      <c r="G127" s="82"/>
    </row>
    <row r="128" spans="1:7" s="55" customFormat="1" ht="12.75">
      <c r="A128" s="80"/>
      <c r="B128" s="80"/>
      <c r="C128" s="80"/>
      <c r="D128" s="81"/>
      <c r="F128" s="82"/>
      <c r="G128" s="82"/>
    </row>
    <row r="129" spans="1:7" s="55" customFormat="1" ht="12.75">
      <c r="A129" s="80"/>
      <c r="B129" s="80"/>
      <c r="C129" s="80"/>
      <c r="D129" s="81"/>
      <c r="F129" s="82"/>
      <c r="G129" s="82"/>
    </row>
    <row r="130" spans="1:7" s="55" customFormat="1" ht="12.75">
      <c r="A130" s="80"/>
      <c r="B130" s="80"/>
      <c r="C130" s="80"/>
      <c r="D130" s="81"/>
      <c r="F130" s="82"/>
      <c r="G130" s="82"/>
    </row>
    <row r="131" spans="1:7" s="55" customFormat="1" ht="12.75">
      <c r="A131" s="80"/>
      <c r="B131" s="80"/>
      <c r="C131" s="80"/>
      <c r="D131" s="81"/>
      <c r="F131" s="82"/>
      <c r="G131" s="82"/>
    </row>
    <row r="132" spans="1:7" s="55" customFormat="1" ht="12.75">
      <c r="A132" s="80"/>
      <c r="B132" s="80"/>
      <c r="C132" s="80"/>
      <c r="D132" s="81"/>
      <c r="F132" s="82"/>
      <c r="G132" s="82"/>
    </row>
  </sheetData>
  <mergeCells count="9">
    <mergeCell ref="A118:D118"/>
    <mergeCell ref="F1:G1"/>
    <mergeCell ref="A2:G2"/>
    <mergeCell ref="A4:A5"/>
    <mergeCell ref="B4:B5"/>
    <mergeCell ref="C4:C5"/>
    <mergeCell ref="D4:D5"/>
    <mergeCell ref="E4:E5"/>
    <mergeCell ref="F4:G4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MaciejM</dc:creator>
  <cp:keywords/>
  <dc:description/>
  <cp:lastModifiedBy>MaciejM</cp:lastModifiedBy>
  <cp:lastPrinted>2012-01-05T06:43:41Z</cp:lastPrinted>
  <dcterms:created xsi:type="dcterms:W3CDTF">2012-01-04T10:13:13Z</dcterms:created>
  <dcterms:modified xsi:type="dcterms:W3CDTF">2012-01-05T06:46:59Z</dcterms:modified>
  <cp:category/>
  <cp:version/>
  <cp:contentType/>
  <cp:contentStatus/>
</cp:coreProperties>
</file>