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<sst xmlns="http://schemas.openxmlformats.org/spreadsheetml/2006/main" count="91" uniqueCount="73">
  <si>
    <t>Załącznik Nr 4
do Uchwały Nr XIII/71/2011
Rady Miejskiej w Moryniu 
z dnia 29 grudnia 2011r</t>
  </si>
  <si>
    <t>Przychody i rozchody
budżetu Gminy Moryń 
w 2012 r.</t>
  </si>
  <si>
    <t>w złotych</t>
  </si>
  <si>
    <t>Lp.</t>
  </si>
  <si>
    <t>Treść</t>
  </si>
  <si>
    <t>Klasyfikacja
§</t>
  </si>
  <si>
    <t>Przewidywane wykonanie 2011</t>
  </si>
  <si>
    <t>Kwota
2012 r.</t>
  </si>
  <si>
    <t>Przychody ogółem:</t>
  </si>
  <si>
    <t>1.</t>
  </si>
  <si>
    <t>Kredyty</t>
  </si>
  <si>
    <t>§ 952</t>
  </si>
  <si>
    <t xml:space="preserve">Rewitalizacja plaży miejskiej - wkład własny </t>
  </si>
  <si>
    <t>Rewitalizacja plaży miejskiej -koszty niekwalifikowane</t>
  </si>
  <si>
    <t>Geopark - dofinasowanie UE</t>
  </si>
  <si>
    <t>Geopark - wkład własny</t>
  </si>
  <si>
    <t>Uporzadkowanie gospodarki wodno - ściekowej - wkład własny</t>
  </si>
  <si>
    <t>Uporzadkownie gospodarki wodno - ściekowej K.Niekwalifikowane</t>
  </si>
  <si>
    <t>WZD - Odwodnienie ulicy Polnej</t>
  </si>
  <si>
    <t>Dotacja dl aZGKIM - Gospodarka osadami</t>
  </si>
  <si>
    <t>Kolektory cieplne - ul. Odrzańska</t>
  </si>
  <si>
    <t>2.</t>
  </si>
  <si>
    <t>Pożyczki</t>
  </si>
  <si>
    <t>3.</t>
  </si>
  <si>
    <t>Pożyczki na finansowanie zadań realizowanych
z udziałem środków pochodzących z budżetu UE</t>
  </si>
  <si>
    <t>§ 903</t>
  </si>
  <si>
    <t>Zakup wyposarzenia do pawilonu - Plaża</t>
  </si>
  <si>
    <t>place zabaw DIROW</t>
  </si>
  <si>
    <t>Schronnisko młodzieżowe</t>
  </si>
  <si>
    <t xml:space="preserve">Świetlica Gądno i Dolsko </t>
  </si>
  <si>
    <t>Wiejskie centrum Stare Objezierze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</si>
  <si>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</si>
  <si>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</si>
  <si>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</si>
  <si>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</si>
  <si>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</si>
  <si>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</si>
  <si>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</si>
  <si>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</si>
  <si>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</si>
  <si>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</si>
  <si>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</si>
  <si>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</si>
  <si>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Szkolne schronnisko Młodziezowe</t>
  </si>
  <si>
    <t>Wiejskie centrum Stare Objezierze (wkład własny i Kn.k</t>
  </si>
  <si>
    <t>Świetlica Gądno i Dolsko (WW i KNK</t>
  </si>
  <si>
    <t>8.</t>
  </si>
  <si>
    <t xml:space="preserve">Inne źródła </t>
  </si>
  <si>
    <t>§ 955</t>
  </si>
  <si>
    <t>9.</t>
  </si>
  <si>
    <t>Wolne środki</t>
  </si>
  <si>
    <t>§ 950</t>
  </si>
  <si>
    <t>Rozchody ogółem:</t>
  </si>
  <si>
    <t>Spłaty kredytów</t>
  </si>
  <si>
    <t>§ 992</t>
  </si>
  <si>
    <t>Boiska Szkolne</t>
  </si>
  <si>
    <t>Rewitalizacja Placu Wolności w Moryniu</t>
  </si>
  <si>
    <t xml:space="preserve">Remont przedszkola </t>
  </si>
  <si>
    <t>X</t>
  </si>
  <si>
    <t xml:space="preserve">Kredyt Boś </t>
  </si>
  <si>
    <t>Spłaty pożyczek</t>
  </si>
  <si>
    <t>Spłaty pożyczek otrzymanych na finansowanie zadań realizowanych z udziałem środków pochodzących z budżetu UE</t>
  </si>
  <si>
    <t>§ 963</t>
  </si>
  <si>
    <t>Rewitalizacja plaży miejskiej - Prefinasowanie</t>
  </si>
  <si>
    <t>uporzadkowanie gospodarki wodno-ściekowej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</si>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</sst>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10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i/>
      <u val="single"/>
      <sz val="8"/>
      <name val="Arial CE"/>
      <family val="2"/>
    </font>
    <font>
      <b/>
      <sz val="10"/>
      <name val="Arial CE"/>
      <family val="2"/>
    </font>
    <font>
      <sz val="5"/>
      <name val="Arial CE"/>
      <family val="2"/>
    </font>
    <font>
      <b/>
      <sz val="12"/>
      <name val="Arial CE"/>
      <family val="2"/>
    </font>
    <font>
      <i/>
      <sz val="9"/>
      <name val="Arial CE"/>
      <family val="0"/>
    </font>
    <font>
      <i/>
      <sz val="9"/>
      <color indexed="10"/>
      <name val="Arial CE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medium"/>
      <top style="hair">
        <color indexed="8"/>
      </top>
      <bottom style="hair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thin">
        <color indexed="8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17" applyAlignment="1">
      <alignment vertical="center"/>
      <protection/>
    </xf>
    <xf numFmtId="0" fontId="2" fillId="0" borderId="0" xfId="17" applyFont="1" applyAlignment="1">
      <alignment vertical="top" wrapText="1"/>
      <protection/>
    </xf>
    <xf numFmtId="0" fontId="4" fillId="0" borderId="0" xfId="17" applyFont="1" applyAlignment="1">
      <alignment vertical="center"/>
      <protection/>
    </xf>
    <xf numFmtId="0" fontId="5" fillId="0" borderId="0" xfId="17" applyFont="1" applyAlignment="1">
      <alignment horizontal="right"/>
      <protection/>
    </xf>
    <xf numFmtId="0" fontId="6" fillId="0" borderId="1" xfId="17" applyFont="1" applyFill="1" applyBorder="1" applyAlignment="1">
      <alignment horizontal="center" vertical="center"/>
      <protection/>
    </xf>
    <xf numFmtId="0" fontId="6" fillId="0" borderId="2" xfId="17" applyFont="1" applyFill="1" applyBorder="1" applyAlignment="1">
      <alignment horizontal="center" vertical="center"/>
      <protection/>
    </xf>
    <xf numFmtId="0" fontId="6" fillId="0" borderId="2" xfId="17" applyFont="1" applyFill="1" applyBorder="1" applyAlignment="1">
      <alignment horizontal="center" vertical="center" wrapText="1"/>
      <protection/>
    </xf>
    <xf numFmtId="0" fontId="6" fillId="0" borderId="3" xfId="17" applyFont="1" applyFill="1" applyBorder="1" applyAlignment="1">
      <alignment horizontal="center" vertical="center" wrapText="1"/>
      <protection/>
    </xf>
    <xf numFmtId="0" fontId="6" fillId="0" borderId="4" xfId="17" applyFont="1" applyFill="1" applyBorder="1" applyAlignment="1">
      <alignment horizontal="center" vertical="center" wrapText="1"/>
      <protection/>
    </xf>
    <xf numFmtId="0" fontId="1" fillId="0" borderId="0" xfId="17" applyFill="1" applyAlignment="1">
      <alignment vertical="center"/>
      <protection/>
    </xf>
    <xf numFmtId="0" fontId="7" fillId="0" borderId="5" xfId="17" applyFont="1" applyBorder="1" applyAlignment="1">
      <alignment horizontal="center" vertical="center"/>
      <protection/>
    </xf>
    <xf numFmtId="0" fontId="7" fillId="0" borderId="6" xfId="17" applyFont="1" applyBorder="1" applyAlignment="1">
      <alignment horizontal="center" vertical="center"/>
      <protection/>
    </xf>
    <xf numFmtId="0" fontId="7" fillId="0" borderId="7" xfId="17" applyFont="1" applyBorder="1" applyAlignment="1">
      <alignment horizontal="center" vertical="center"/>
      <protection/>
    </xf>
    <xf numFmtId="0" fontId="7" fillId="0" borderId="8" xfId="17" applyFont="1" applyBorder="1" applyAlignment="1">
      <alignment horizontal="center" vertical="center"/>
      <protection/>
    </xf>
    <xf numFmtId="0" fontId="7" fillId="0" borderId="0" xfId="17" applyFont="1" applyAlignment="1">
      <alignment vertical="center"/>
      <protection/>
    </xf>
    <xf numFmtId="0" fontId="4" fillId="0" borderId="9" xfId="17" applyFont="1" applyBorder="1" applyAlignment="1">
      <alignment horizontal="center" vertical="center"/>
      <protection/>
    </xf>
    <xf numFmtId="3" fontId="8" fillId="0" borderId="10" xfId="17" applyNumberFormat="1" applyFont="1" applyBorder="1" applyAlignment="1">
      <alignment vertical="center"/>
      <protection/>
    </xf>
    <xf numFmtId="3" fontId="1" fillId="0" borderId="0" xfId="17" applyNumberFormat="1" applyAlignment="1">
      <alignment vertical="center"/>
      <protection/>
    </xf>
    <xf numFmtId="0" fontId="1" fillId="0" borderId="11" xfId="17" applyFont="1" applyBorder="1" applyAlignment="1">
      <alignment horizontal="center" vertical="center"/>
      <protection/>
    </xf>
    <xf numFmtId="0" fontId="1" fillId="0" borderId="12" xfId="17" applyFont="1" applyBorder="1" applyAlignment="1">
      <alignment vertical="center"/>
      <protection/>
    </xf>
    <xf numFmtId="0" fontId="1" fillId="0" borderId="12" xfId="17" applyFont="1" applyBorder="1" applyAlignment="1">
      <alignment horizontal="center" vertical="center"/>
      <protection/>
    </xf>
    <xf numFmtId="3" fontId="1" fillId="0" borderId="13" xfId="17" applyNumberFormat="1" applyFont="1" applyBorder="1" applyAlignment="1">
      <alignment horizontal="right" vertical="center"/>
      <protection/>
    </xf>
    <xf numFmtId="3" fontId="1" fillId="0" borderId="13" xfId="17" applyNumberFormat="1" applyFont="1" applyBorder="1" applyAlignment="1">
      <alignment vertical="center"/>
      <protection/>
    </xf>
    <xf numFmtId="0" fontId="1" fillId="2" borderId="11" xfId="17" applyFont="1" applyFill="1" applyBorder="1" applyAlignment="1">
      <alignment horizontal="center" vertical="center"/>
      <protection/>
    </xf>
    <xf numFmtId="0" fontId="1" fillId="2" borderId="14" xfId="17" applyFont="1" applyFill="1" applyBorder="1" applyAlignment="1">
      <alignment vertical="center" wrapText="1"/>
      <protection/>
    </xf>
    <xf numFmtId="0" fontId="1" fillId="2" borderId="12" xfId="17" applyFont="1" applyFill="1" applyBorder="1" applyAlignment="1">
      <alignment horizontal="center" vertical="center"/>
      <protection/>
    </xf>
    <xf numFmtId="3" fontId="1" fillId="2" borderId="15" xfId="17" applyNumberFormat="1" applyFont="1" applyFill="1" applyBorder="1" applyAlignment="1">
      <alignment horizontal="right" vertical="center"/>
      <protection/>
    </xf>
    <xf numFmtId="3" fontId="1" fillId="2" borderId="16" xfId="17" applyNumberFormat="1" applyFont="1" applyFill="1" applyBorder="1" applyAlignment="1">
      <alignment vertical="center"/>
      <protection/>
    </xf>
    <xf numFmtId="0" fontId="1" fillId="2" borderId="0" xfId="17" applyFill="1" applyAlignment="1">
      <alignment vertical="center"/>
      <protection/>
    </xf>
    <xf numFmtId="0" fontId="1" fillId="2" borderId="12" xfId="17" applyFont="1" applyFill="1" applyBorder="1" applyAlignment="1">
      <alignment vertical="center" wrapText="1"/>
      <protection/>
    </xf>
    <xf numFmtId="3" fontId="1" fillId="2" borderId="13" xfId="17" applyNumberFormat="1" applyFont="1" applyFill="1" applyBorder="1" applyAlignment="1">
      <alignment vertical="center"/>
      <protection/>
    </xf>
    <xf numFmtId="0" fontId="1" fillId="0" borderId="17" xfId="17" applyFont="1" applyBorder="1" applyAlignment="1">
      <alignment horizontal="center" vertical="center"/>
      <protection/>
    </xf>
    <xf numFmtId="0" fontId="1" fillId="0" borderId="14" xfId="17" applyFont="1" applyBorder="1" applyAlignment="1">
      <alignment vertical="center"/>
      <protection/>
    </xf>
    <xf numFmtId="0" fontId="1" fillId="0" borderId="14" xfId="17" applyFont="1" applyBorder="1" applyAlignment="1">
      <alignment horizontal="center" vertical="center"/>
      <protection/>
    </xf>
    <xf numFmtId="3" fontId="1" fillId="0" borderId="18" xfId="17" applyNumberFormat="1" applyFont="1" applyBorder="1" applyAlignment="1">
      <alignment horizontal="right" vertical="center"/>
      <protection/>
    </xf>
    <xf numFmtId="3" fontId="1" fillId="0" borderId="16" xfId="17" applyNumberFormat="1" applyFont="1" applyBorder="1" applyAlignment="1">
      <alignment vertical="center"/>
      <protection/>
    </xf>
    <xf numFmtId="0" fontId="1" fillId="0" borderId="14" xfId="17" applyFont="1" applyBorder="1" applyAlignment="1">
      <alignment vertical="center" wrapText="1"/>
      <protection/>
    </xf>
    <xf numFmtId="0" fontId="1" fillId="0" borderId="19" xfId="17" applyFont="1" applyBorder="1" applyAlignment="1">
      <alignment horizontal="center" vertical="center"/>
      <protection/>
    </xf>
    <xf numFmtId="3" fontId="1" fillId="0" borderId="20" xfId="17" applyNumberFormat="1" applyFont="1" applyBorder="1" applyAlignment="1">
      <alignment vertical="center"/>
      <protection/>
    </xf>
    <xf numFmtId="3" fontId="1" fillId="0" borderId="21" xfId="17" applyNumberFormat="1" applyFont="1" applyBorder="1" applyAlignment="1">
      <alignment vertical="center"/>
      <protection/>
    </xf>
    <xf numFmtId="0" fontId="1" fillId="2" borderId="17" xfId="17" applyFont="1" applyFill="1" applyBorder="1" applyAlignment="1">
      <alignment horizontal="center" vertical="center"/>
      <protection/>
    </xf>
    <xf numFmtId="0" fontId="1" fillId="2" borderId="14" xfId="17" applyFont="1" applyFill="1" applyBorder="1" applyAlignment="1">
      <alignment horizontal="center" vertical="center"/>
      <protection/>
    </xf>
    <xf numFmtId="3" fontId="1" fillId="2" borderId="22" xfId="17" applyNumberFormat="1" applyFont="1" applyFill="1" applyBorder="1" applyAlignment="1">
      <alignment horizontal="right" vertical="center"/>
      <protection/>
    </xf>
    <xf numFmtId="3" fontId="1" fillId="2" borderId="0" xfId="17" applyNumberFormat="1" applyFill="1" applyAlignment="1">
      <alignment vertical="center"/>
      <protection/>
    </xf>
    <xf numFmtId="3" fontId="1" fillId="0" borderId="22" xfId="17" applyNumberFormat="1" applyFont="1" applyBorder="1" applyAlignment="1">
      <alignment horizontal="right" vertical="center"/>
      <protection/>
    </xf>
    <xf numFmtId="0" fontId="1" fillId="0" borderId="0" xfId="17" applyFont="1" applyAlignment="1">
      <alignment vertical="center"/>
      <protection/>
    </xf>
    <xf numFmtId="0" fontId="9" fillId="2" borderId="14" xfId="17" applyFont="1" applyFill="1" applyBorder="1" applyAlignment="1">
      <alignment vertical="center" wrapText="1"/>
      <protection/>
    </xf>
    <xf numFmtId="0" fontId="9" fillId="2" borderId="12" xfId="17" applyFont="1" applyFill="1" applyBorder="1" applyAlignment="1">
      <alignment horizontal="center" vertical="center"/>
      <protection/>
    </xf>
    <xf numFmtId="3" fontId="9" fillId="2" borderId="15" xfId="17" applyNumberFormat="1" applyFont="1" applyFill="1" applyBorder="1" applyAlignment="1">
      <alignment horizontal="right" vertical="center"/>
      <protection/>
    </xf>
    <xf numFmtId="3" fontId="9" fillId="2" borderId="16" xfId="17" applyNumberFormat="1" applyFont="1" applyFill="1" applyBorder="1" applyAlignment="1">
      <alignment vertical="center"/>
      <protection/>
    </xf>
    <xf numFmtId="0" fontId="9" fillId="2" borderId="0" xfId="17" applyFont="1" applyFill="1" applyAlignment="1">
      <alignment vertical="center"/>
      <protection/>
    </xf>
    <xf numFmtId="3" fontId="9" fillId="2" borderId="0" xfId="17" applyNumberFormat="1" applyFont="1" applyFill="1" applyBorder="1" applyAlignment="1">
      <alignment horizontal="center" vertical="center"/>
      <protection/>
    </xf>
    <xf numFmtId="0" fontId="9" fillId="2" borderId="12" xfId="17" applyFont="1" applyFill="1" applyBorder="1" applyAlignment="1">
      <alignment vertical="center" wrapText="1"/>
      <protection/>
    </xf>
    <xf numFmtId="3" fontId="9" fillId="2" borderId="13" xfId="17" applyNumberFormat="1" applyFont="1" applyFill="1" applyBorder="1" applyAlignment="1">
      <alignment vertical="center"/>
      <protection/>
    </xf>
    <xf numFmtId="3" fontId="10" fillId="2" borderId="13" xfId="17" applyNumberFormat="1" applyFont="1" applyFill="1" applyBorder="1" applyAlignment="1">
      <alignment vertical="center"/>
      <protection/>
    </xf>
    <xf numFmtId="3" fontId="9" fillId="2" borderId="0" xfId="17" applyNumberFormat="1" applyFont="1" applyFill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4" xfId="17" applyFont="1" applyBorder="1" applyAlignment="1">
      <alignment vertical="center"/>
      <protection/>
    </xf>
    <xf numFmtId="0" fontId="1" fillId="0" borderId="24" xfId="17" applyFont="1" applyBorder="1" applyAlignment="1">
      <alignment horizontal="center" vertical="center"/>
      <protection/>
    </xf>
    <xf numFmtId="3" fontId="1" fillId="0" borderId="25" xfId="17" applyNumberFormat="1" applyFont="1" applyBorder="1" applyAlignment="1">
      <alignment horizontal="right" vertical="center"/>
      <protection/>
    </xf>
    <xf numFmtId="3" fontId="1" fillId="0" borderId="25" xfId="17" applyNumberFormat="1" applyFont="1" applyBorder="1" applyAlignment="1">
      <alignment vertical="center"/>
      <protection/>
    </xf>
    <xf numFmtId="0" fontId="1" fillId="0" borderId="26" xfId="17" applyFont="1" applyBorder="1" applyAlignment="1">
      <alignment horizontal="center" vertical="center"/>
      <protection/>
    </xf>
    <xf numFmtId="0" fontId="1" fillId="0" borderId="27" xfId="17" applyFont="1" applyBorder="1" applyAlignment="1">
      <alignment vertical="center"/>
      <protection/>
    </xf>
    <xf numFmtId="0" fontId="1" fillId="0" borderId="27" xfId="17" applyFont="1" applyBorder="1" applyAlignment="1">
      <alignment horizontal="center" vertical="center"/>
      <protection/>
    </xf>
    <xf numFmtId="3" fontId="1" fillId="0" borderId="28" xfId="17" applyNumberFormat="1" applyFont="1" applyBorder="1" applyAlignment="1">
      <alignment horizontal="right" vertical="center"/>
      <protection/>
    </xf>
    <xf numFmtId="0" fontId="8" fillId="0" borderId="9" xfId="17" applyFont="1" applyBorder="1" applyAlignment="1">
      <alignment horizontal="center" vertical="center"/>
      <protection/>
    </xf>
    <xf numFmtId="3" fontId="8" fillId="0" borderId="10" xfId="17" applyNumberFormat="1" applyFont="1" applyBorder="1" applyAlignment="1">
      <alignment horizontal="right" vertical="center"/>
      <protection/>
    </xf>
    <xf numFmtId="3" fontId="8" fillId="0" borderId="10" xfId="17" applyNumberFormat="1" applyFont="1" applyFill="1" applyBorder="1" applyAlignment="1">
      <alignment vertical="center"/>
      <protection/>
    </xf>
    <xf numFmtId="0" fontId="1" fillId="2" borderId="12" xfId="17" applyFont="1" applyFill="1" applyBorder="1" applyAlignment="1">
      <alignment vertical="center"/>
      <protection/>
    </xf>
    <xf numFmtId="3" fontId="1" fillId="2" borderId="13" xfId="17" applyNumberFormat="1" applyFont="1" applyFill="1" applyBorder="1" applyAlignment="1">
      <alignment vertical="center"/>
      <protection/>
    </xf>
    <xf numFmtId="3" fontId="1" fillId="2" borderId="13" xfId="17" applyNumberFormat="1" applyFont="1" applyFill="1" applyBorder="1" applyAlignment="1">
      <alignment horizontal="center" vertical="center"/>
      <protection/>
    </xf>
    <xf numFmtId="3" fontId="1" fillId="0" borderId="16" xfId="17" applyNumberFormat="1" applyFont="1" applyFill="1" applyBorder="1" applyAlignment="1">
      <alignment vertical="center"/>
      <protection/>
    </xf>
    <xf numFmtId="3" fontId="1" fillId="0" borderId="16" xfId="17" applyNumberFormat="1" applyFont="1" applyBorder="1" applyAlignment="1">
      <alignment vertical="center"/>
      <protection/>
    </xf>
    <xf numFmtId="0" fontId="1" fillId="0" borderId="29" xfId="17" applyFont="1" applyBorder="1" applyAlignment="1">
      <alignment horizontal="center" vertical="center"/>
      <protection/>
    </xf>
    <xf numFmtId="0" fontId="1" fillId="0" borderId="30" xfId="17" applyFont="1" applyBorder="1" applyAlignment="1">
      <alignment vertical="center"/>
      <protection/>
    </xf>
    <xf numFmtId="0" fontId="1" fillId="0" borderId="30" xfId="17" applyFont="1" applyBorder="1" applyAlignment="1">
      <alignment horizontal="center" vertical="center"/>
      <protection/>
    </xf>
    <xf numFmtId="3" fontId="1" fillId="0" borderId="31" xfId="17" applyNumberFormat="1" applyFont="1" applyBorder="1" applyAlignment="1">
      <alignment horizontal="right" vertical="center"/>
      <protection/>
    </xf>
    <xf numFmtId="3" fontId="1" fillId="0" borderId="32" xfId="17" applyNumberFormat="1" applyFont="1" applyBorder="1" applyAlignment="1">
      <alignment vertical="center"/>
      <protection/>
    </xf>
    <xf numFmtId="0" fontId="1" fillId="0" borderId="0" xfId="17" applyBorder="1" applyAlignment="1">
      <alignment horizontal="center" vertical="center"/>
      <protection/>
    </xf>
    <xf numFmtId="0" fontId="1" fillId="0" borderId="0" xfId="17" applyBorder="1" applyAlignment="1">
      <alignment vertical="center"/>
      <protection/>
    </xf>
    <xf numFmtId="0" fontId="11" fillId="0" borderId="0" xfId="17" applyFont="1">
      <alignment/>
      <protection/>
    </xf>
    <xf numFmtId="0" fontId="11" fillId="0" borderId="0" xfId="17" applyFont="1" applyAlignment="1">
      <alignment vertical="center"/>
      <protection/>
    </xf>
    <xf numFmtId="0" fontId="0" fillId="0" borderId="0" xfId="17" applyFont="1" applyAlignment="1">
      <alignment vertical="center"/>
      <protection/>
    </xf>
    <xf numFmtId="3" fontId="9" fillId="2" borderId="0" xfId="17" applyNumberFormat="1" applyFont="1" applyFill="1" applyBorder="1" applyAlignment="1">
      <alignment horizontal="center" vertical="center"/>
      <protection/>
    </xf>
    <xf numFmtId="0" fontId="9" fillId="2" borderId="0" xfId="17" applyFont="1" applyFill="1" applyBorder="1" applyAlignment="1">
      <alignment horizontal="center" vertical="center"/>
      <protection/>
    </xf>
    <xf numFmtId="0" fontId="8" fillId="0" borderId="33" xfId="17" applyFont="1" applyBorder="1" applyAlignment="1">
      <alignment horizontal="center" vertical="center"/>
      <protection/>
    </xf>
    <xf numFmtId="0" fontId="8" fillId="0" borderId="9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 vertical="center" wrapText="1"/>
      <protection/>
    </xf>
    <xf numFmtId="0" fontId="8" fillId="0" borderId="33" xfId="17" applyFont="1" applyBorder="1" applyAlignment="1">
      <alignment horizontal="center" vertical="center"/>
      <protection/>
    </xf>
    <xf numFmtId="0" fontId="8" fillId="0" borderId="9" xfId="17" applyFont="1" applyBorder="1" applyAlignment="1">
      <alignment horizontal="center" vertical="center"/>
      <protection/>
    </xf>
    <xf numFmtId="3" fontId="1" fillId="2" borderId="0" xfId="17" applyNumberFormat="1" applyFill="1" applyBorder="1" applyAlignment="1">
      <alignment horizontal="center" vertical="center"/>
      <protection/>
    </xf>
    <xf numFmtId="0" fontId="1" fillId="2" borderId="0" xfId="17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ZET_2012_MORY&#323;_ZA&#3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nik"/>
      <sheetName val="PWD"/>
      <sheetName val="PWW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PDP"/>
      <sheetName val="OSP"/>
      <sheetName val="IOSMK"/>
      <sheetName val="WPI"/>
      <sheetName val="WPI UE"/>
      <sheetName val="KREDYTY"/>
      <sheetName val="WPF"/>
    </sheetNames>
    <sheetDataSet>
      <sheetData sheetId="0">
        <row r="13">
          <cell r="E13">
            <v>573963.0999999996</v>
          </cell>
        </row>
      </sheetData>
      <sheetData sheetId="5">
        <row r="50">
          <cell r="D50">
            <v>230200</v>
          </cell>
        </row>
        <row r="51">
          <cell r="D51">
            <v>19000</v>
          </cell>
        </row>
        <row r="52">
          <cell r="D52">
            <v>91400</v>
          </cell>
        </row>
        <row r="54">
          <cell r="D54">
            <v>59000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4.7109375" style="1" customWidth="1"/>
    <col min="2" max="2" width="52.00390625" style="1" customWidth="1"/>
    <col min="3" max="3" width="14.00390625" style="1" customWidth="1"/>
    <col min="4" max="4" width="16.140625" style="1" hidden="1" customWidth="1"/>
    <col min="5" max="5" width="20.57421875" style="1" customWidth="1"/>
    <col min="6" max="6" width="9.140625" style="1" customWidth="1"/>
    <col min="7" max="7" width="9.421875" style="1" customWidth="1"/>
    <col min="8" max="16384" width="9.140625" style="1" customWidth="1"/>
  </cols>
  <sheetData>
    <row r="1" ht="25.5" customHeight="1"/>
    <row r="2" ht="45">
      <c r="E2" s="2" t="s">
        <v>0</v>
      </c>
    </row>
    <row r="3" spans="1:7" ht="62.25" customHeight="1">
      <c r="A3" s="88" t="s">
        <v>1</v>
      </c>
      <c r="B3" s="88"/>
      <c r="C3" s="88"/>
      <c r="D3" s="88"/>
      <c r="E3" s="88"/>
      <c r="F3" s="3"/>
      <c r="G3" s="3"/>
    </row>
    <row r="4" ht="13.5" thickBot="1">
      <c r="E4" s="4" t="s">
        <v>2</v>
      </c>
    </row>
    <row r="5" spans="1:5" s="10" customFormat="1" ht="33.75" customHeight="1">
      <c r="A5" s="5" t="s">
        <v>3</v>
      </c>
      <c r="B5" s="6" t="s">
        <v>4</v>
      </c>
      <c r="C5" s="7" t="s">
        <v>5</v>
      </c>
      <c r="D5" s="8" t="s">
        <v>6</v>
      </c>
      <c r="E5" s="9" t="s">
        <v>7</v>
      </c>
    </row>
    <row r="6" spans="1:5" s="15" customFormat="1" ht="9" thickBot="1">
      <c r="A6" s="11">
        <v>1</v>
      </c>
      <c r="B6" s="12">
        <v>2</v>
      </c>
      <c r="C6" s="12">
        <v>3</v>
      </c>
      <c r="D6" s="13"/>
      <c r="E6" s="14">
        <v>4</v>
      </c>
    </row>
    <row r="7" spans="1:7" ht="25.5" customHeight="1" thickBot="1">
      <c r="A7" s="89" t="s">
        <v>8</v>
      </c>
      <c r="B7" s="90"/>
      <c r="C7" s="16"/>
      <c r="D7" s="17">
        <f>D8+D18+D19+D25+D26+D27+D28+D41</f>
        <v>6104450.1</v>
      </c>
      <c r="E7" s="17">
        <f>E8+E18+E19+E25+E26+E27+E28+E41+E42</f>
        <v>1683663.0999999996</v>
      </c>
      <c r="F7" s="18"/>
      <c r="G7" s="18"/>
    </row>
    <row r="8" spans="1:5" ht="23.25" customHeight="1">
      <c r="A8" s="19" t="s">
        <v>9</v>
      </c>
      <c r="B8" s="20" t="s">
        <v>10</v>
      </c>
      <c r="C8" s="21" t="s">
        <v>11</v>
      </c>
      <c r="D8" s="22">
        <f>SUM(D9:D17)</f>
        <v>0</v>
      </c>
      <c r="E8" s="23">
        <f>SUM(E9:E17)</f>
        <v>0</v>
      </c>
    </row>
    <row r="9" spans="1:5" s="29" customFormat="1" ht="23.25" customHeight="1" hidden="1">
      <c r="A9" s="24"/>
      <c r="B9" s="25" t="s">
        <v>12</v>
      </c>
      <c r="C9" s="26"/>
      <c r="D9" s="27">
        <v>0</v>
      </c>
      <c r="E9" s="28"/>
    </row>
    <row r="10" spans="1:5" s="29" customFormat="1" ht="23.25" customHeight="1" hidden="1">
      <c r="A10" s="24"/>
      <c r="B10" s="25" t="s">
        <v>13</v>
      </c>
      <c r="C10" s="26"/>
      <c r="D10" s="27">
        <v>0</v>
      </c>
      <c r="E10" s="28"/>
    </row>
    <row r="11" spans="1:6" s="29" customFormat="1" ht="23.25" customHeight="1" hidden="1">
      <c r="A11" s="24"/>
      <c r="B11" s="25" t="s">
        <v>14</v>
      </c>
      <c r="C11" s="26"/>
      <c r="D11" s="27">
        <v>0</v>
      </c>
      <c r="E11" s="28"/>
      <c r="F11" s="91"/>
    </row>
    <row r="12" spans="1:6" s="29" customFormat="1" ht="23.25" customHeight="1" hidden="1">
      <c r="A12" s="24"/>
      <c r="B12" s="25" t="s">
        <v>15</v>
      </c>
      <c r="C12" s="26"/>
      <c r="D12" s="27">
        <v>0</v>
      </c>
      <c r="E12" s="28"/>
      <c r="F12" s="92"/>
    </row>
    <row r="13" spans="1:6" s="29" customFormat="1" ht="23.25" customHeight="1" hidden="1">
      <c r="A13" s="24"/>
      <c r="B13" s="30" t="s">
        <v>16</v>
      </c>
      <c r="C13" s="26"/>
      <c r="D13" s="27">
        <v>0</v>
      </c>
      <c r="E13" s="31"/>
      <c r="F13" s="91">
        <f>E13+E14</f>
        <v>0</v>
      </c>
    </row>
    <row r="14" spans="1:6" s="29" customFormat="1" ht="23.25" customHeight="1" hidden="1">
      <c r="A14" s="24"/>
      <c r="B14" s="30" t="s">
        <v>17</v>
      </c>
      <c r="C14" s="26"/>
      <c r="D14" s="27">
        <v>0</v>
      </c>
      <c r="E14" s="31"/>
      <c r="F14" s="91"/>
    </row>
    <row r="15" spans="1:5" s="29" customFormat="1" ht="23.25" customHeight="1" hidden="1">
      <c r="A15" s="24"/>
      <c r="B15" s="30" t="s">
        <v>18</v>
      </c>
      <c r="C15" s="26"/>
      <c r="D15" s="27">
        <v>0</v>
      </c>
      <c r="E15" s="31"/>
    </row>
    <row r="16" spans="1:5" s="29" customFormat="1" ht="23.25" customHeight="1" hidden="1">
      <c r="A16" s="24"/>
      <c r="B16" s="30" t="s">
        <v>19</v>
      </c>
      <c r="C16" s="26"/>
      <c r="D16" s="27">
        <v>0</v>
      </c>
      <c r="E16" s="31"/>
    </row>
    <row r="17" spans="1:5" s="29" customFormat="1" ht="23.25" customHeight="1" hidden="1">
      <c r="A17" s="24"/>
      <c r="B17" s="30" t="s">
        <v>20</v>
      </c>
      <c r="C17" s="26"/>
      <c r="D17" s="27">
        <v>0</v>
      </c>
      <c r="E17" s="31"/>
    </row>
    <row r="18" spans="1:5" ht="23.25" customHeight="1">
      <c r="A18" s="32" t="s">
        <v>21</v>
      </c>
      <c r="B18" s="33" t="s">
        <v>22</v>
      </c>
      <c r="C18" s="34" t="s">
        <v>11</v>
      </c>
      <c r="D18" s="35"/>
      <c r="E18" s="36"/>
    </row>
    <row r="19" spans="1:5" ht="39" customHeight="1">
      <c r="A19" s="32" t="s">
        <v>23</v>
      </c>
      <c r="B19" s="37" t="s">
        <v>24</v>
      </c>
      <c r="C19" s="38" t="s">
        <v>25</v>
      </c>
      <c r="D19" s="39">
        <v>910000</v>
      </c>
      <c r="E19" s="40">
        <f>SUM(E20:E24)</f>
        <v>499700</v>
      </c>
    </row>
    <row r="20" spans="1:5" s="29" customFormat="1" ht="23.25" customHeight="1" hidden="1">
      <c r="A20" s="41"/>
      <c r="B20" s="25" t="s">
        <v>26</v>
      </c>
      <c r="C20" s="42"/>
      <c r="D20" s="27"/>
      <c r="E20" s="28">
        <v>29100</v>
      </c>
    </row>
    <row r="21" spans="1:5" s="29" customFormat="1" ht="23.25" customHeight="1" hidden="1">
      <c r="A21" s="41"/>
      <c r="B21" s="25" t="s">
        <v>27</v>
      </c>
      <c r="C21" s="42"/>
      <c r="D21" s="43"/>
      <c r="E21" s="28">
        <v>36600</v>
      </c>
    </row>
    <row r="22" spans="1:6" s="29" customFormat="1" ht="23.25" customHeight="1" hidden="1">
      <c r="A22" s="41"/>
      <c r="B22" s="25" t="s">
        <v>28</v>
      </c>
      <c r="C22" s="42"/>
      <c r="D22" s="43"/>
      <c r="E22" s="28">
        <v>174000</v>
      </c>
      <c r="F22" s="44"/>
    </row>
    <row r="23" spans="1:6" s="29" customFormat="1" ht="23.25" customHeight="1" hidden="1">
      <c r="A23" s="41"/>
      <c r="B23" s="25" t="s">
        <v>29</v>
      </c>
      <c r="C23" s="42"/>
      <c r="D23" s="43"/>
      <c r="E23" s="28">
        <v>98000</v>
      </c>
      <c r="F23" s="44"/>
    </row>
    <row r="24" spans="1:6" s="29" customFormat="1" ht="23.25" customHeight="1" hidden="1">
      <c r="A24" s="41"/>
      <c r="B24" s="25" t="s">
        <v>30</v>
      </c>
      <c r="C24" s="42"/>
      <c r="D24" s="43"/>
      <c r="E24" s="28">
        <v>162000</v>
      </c>
      <c r="F24" s="44"/>
    </row>
    <row r="25" spans="1:6" ht="23.25" customHeight="1">
      <c r="A25" s="32" t="s">
        <v>31</v>
      </c>
      <c r="B25" s="33" t="s">
        <v>32</v>
      </c>
      <c r="C25" s="34" t="s">
        <v>33</v>
      </c>
      <c r="D25" s="45">
        <v>40000</v>
      </c>
      <c r="E25" s="36">
        <f>70000+40000</f>
        <v>110000</v>
      </c>
      <c r="F25" s="46"/>
    </row>
    <row r="26" spans="1:5" ht="23.25" customHeight="1">
      <c r="A26" s="32" t="s">
        <v>34</v>
      </c>
      <c r="B26" s="33" t="s">
        <v>35</v>
      </c>
      <c r="C26" s="34" t="s">
        <v>36</v>
      </c>
      <c r="D26" s="45"/>
      <c r="E26" s="36"/>
    </row>
    <row r="27" spans="1:5" ht="23.25" customHeight="1">
      <c r="A27" s="32" t="s">
        <v>37</v>
      </c>
      <c r="B27" s="33" t="s">
        <v>38</v>
      </c>
      <c r="C27" s="34" t="s">
        <v>39</v>
      </c>
      <c r="D27" s="45"/>
      <c r="E27" s="36"/>
    </row>
    <row r="28" spans="1:6" ht="23.25" customHeight="1">
      <c r="A28" s="32" t="s">
        <v>40</v>
      </c>
      <c r="B28" s="33" t="s">
        <v>41</v>
      </c>
      <c r="C28" s="34" t="s">
        <v>42</v>
      </c>
      <c r="D28" s="36">
        <v>3200000</v>
      </c>
      <c r="E28" s="36">
        <v>500000</v>
      </c>
      <c r="F28" s="46"/>
    </row>
    <row r="29" spans="1:7" ht="18.75" customHeight="1" hidden="1">
      <c r="A29" s="24"/>
      <c r="B29" s="47" t="s">
        <v>12</v>
      </c>
      <c r="C29" s="48"/>
      <c r="D29" s="49">
        <v>170000</v>
      </c>
      <c r="E29" s="50">
        <f>'[1]3'!D54</f>
        <v>59000</v>
      </c>
      <c r="F29" s="51"/>
      <c r="G29" s="51"/>
    </row>
    <row r="30" spans="1:7" ht="18.75" customHeight="1" hidden="1">
      <c r="A30" s="24"/>
      <c r="B30" s="47" t="s">
        <v>13</v>
      </c>
      <c r="C30" s="48"/>
      <c r="D30" s="49">
        <v>125000</v>
      </c>
      <c r="E30" s="50">
        <f>'[1]3'!D52</f>
        <v>91400</v>
      </c>
      <c r="F30" s="51"/>
      <c r="G30" s="51"/>
    </row>
    <row r="31" spans="1:7" ht="18.75" customHeight="1" hidden="1">
      <c r="A31" s="24"/>
      <c r="B31" s="47" t="s">
        <v>14</v>
      </c>
      <c r="C31" s="48"/>
      <c r="D31" s="49"/>
      <c r="E31" s="50">
        <f>'[1]3'!D50</f>
        <v>230200</v>
      </c>
      <c r="F31" s="84">
        <f>E31+E32</f>
        <v>249200</v>
      </c>
      <c r="G31" s="51"/>
    </row>
    <row r="32" spans="1:7" ht="18.75" customHeight="1" hidden="1">
      <c r="A32" s="24"/>
      <c r="B32" s="47" t="s">
        <v>15</v>
      </c>
      <c r="C32" s="48"/>
      <c r="D32" s="49">
        <v>370000</v>
      </c>
      <c r="E32" s="50">
        <f>'[1]3'!D51</f>
        <v>19000</v>
      </c>
      <c r="F32" s="85"/>
      <c r="G32" s="51"/>
    </row>
    <row r="33" spans="1:7" ht="18.75" customHeight="1" hidden="1">
      <c r="A33" s="24"/>
      <c r="B33" s="53" t="s">
        <v>16</v>
      </c>
      <c r="C33" s="48"/>
      <c r="D33" s="49">
        <v>277000</v>
      </c>
      <c r="E33" s="54" t="e">
        <f>'[1]3'!#REF!</f>
        <v>#REF!</v>
      </c>
      <c r="F33" s="84" t="e">
        <f>E33+E34</f>
        <v>#REF!</v>
      </c>
      <c r="G33" s="51"/>
    </row>
    <row r="34" spans="1:7" ht="18.75" customHeight="1" hidden="1">
      <c r="A34" s="24"/>
      <c r="B34" s="53" t="s">
        <v>17</v>
      </c>
      <c r="C34" s="48"/>
      <c r="D34" s="49">
        <v>130000</v>
      </c>
      <c r="E34" s="54" t="e">
        <f>'[1]3'!#REF!</f>
        <v>#REF!</v>
      </c>
      <c r="F34" s="84"/>
      <c r="G34" s="51"/>
    </row>
    <row r="35" spans="1:7" ht="18.75" customHeight="1" hidden="1">
      <c r="A35" s="24"/>
      <c r="B35" s="53" t="s">
        <v>43</v>
      </c>
      <c r="C35" s="48"/>
      <c r="D35" s="49"/>
      <c r="E35" s="55" t="e">
        <f>'[1]3'!#REF!</f>
        <v>#REF!</v>
      </c>
      <c r="F35" s="52"/>
      <c r="G35" s="51"/>
    </row>
    <row r="36" spans="1:7" ht="18.75" customHeight="1" hidden="1">
      <c r="A36" s="24"/>
      <c r="B36" s="53" t="s">
        <v>18</v>
      </c>
      <c r="C36" s="48"/>
      <c r="D36" s="49">
        <v>100000</v>
      </c>
      <c r="E36" s="54">
        <v>100000</v>
      </c>
      <c r="F36" s="51"/>
      <c r="G36" s="51"/>
    </row>
    <row r="37" spans="1:7" ht="18.75" customHeight="1" hidden="1">
      <c r="A37" s="24"/>
      <c r="B37" s="53" t="s">
        <v>19</v>
      </c>
      <c r="C37" s="48"/>
      <c r="D37" s="49">
        <v>380000</v>
      </c>
      <c r="E37" s="55" t="e">
        <f>'[1]3'!#REF!</f>
        <v>#REF!</v>
      </c>
      <c r="F37" s="51"/>
      <c r="G37" s="51"/>
    </row>
    <row r="38" spans="1:7" ht="18.75" customHeight="1" hidden="1">
      <c r="A38" s="24"/>
      <c r="B38" s="25" t="s">
        <v>44</v>
      </c>
      <c r="C38" s="48"/>
      <c r="D38" s="49"/>
      <c r="E38" s="55" t="e">
        <f>'[1]3'!#REF!+'[1]3'!#REF!</f>
        <v>#REF!</v>
      </c>
      <c r="F38" s="51"/>
      <c r="G38" s="56" t="e">
        <f>E34+E33+E32+E31+E29</f>
        <v>#REF!</v>
      </c>
    </row>
    <row r="39" spans="1:7" ht="18.75" customHeight="1" hidden="1">
      <c r="A39" s="24"/>
      <c r="B39" s="30" t="s">
        <v>45</v>
      </c>
      <c r="C39" s="48"/>
      <c r="D39" s="49"/>
      <c r="E39" s="55" t="e">
        <f>'[1]3'!#REF!+'[1]3'!#REF!</f>
        <v>#REF!</v>
      </c>
      <c r="F39" s="51"/>
      <c r="G39" s="51"/>
    </row>
    <row r="40" spans="1:7" ht="18.75" customHeight="1" hidden="1">
      <c r="A40" s="24"/>
      <c r="B40" s="53" t="s">
        <v>20</v>
      </c>
      <c r="C40" s="48"/>
      <c r="D40" s="49"/>
      <c r="E40" s="54">
        <v>0</v>
      </c>
      <c r="F40" s="51"/>
      <c r="G40" s="51"/>
    </row>
    <row r="41" spans="1:5" ht="23.25" customHeight="1">
      <c r="A41" s="57" t="s">
        <v>46</v>
      </c>
      <c r="B41" s="58" t="s">
        <v>47</v>
      </c>
      <c r="C41" s="59" t="s">
        <v>48</v>
      </c>
      <c r="D41" s="60">
        <v>1954450.1</v>
      </c>
      <c r="E41" s="61">
        <f>'[1]Wynik'!E13</f>
        <v>573963.0999999996</v>
      </c>
    </row>
    <row r="42" spans="1:5" ht="23.25" customHeight="1" thickBot="1">
      <c r="A42" s="62" t="s">
        <v>49</v>
      </c>
      <c r="B42" s="63" t="s">
        <v>50</v>
      </c>
      <c r="C42" s="64" t="s">
        <v>51</v>
      </c>
      <c r="D42" s="65"/>
      <c r="E42" s="61"/>
    </row>
    <row r="43" spans="1:5" ht="26.25" customHeight="1" thickBot="1">
      <c r="A43" s="86" t="s">
        <v>52</v>
      </c>
      <c r="B43" s="87"/>
      <c r="C43" s="66"/>
      <c r="D43" s="67">
        <f>D44+D49+D50+D53+D54+D55+D56</f>
        <v>1136509</v>
      </c>
      <c r="E43" s="68">
        <f>E44+E49+E50+E53+E54+E55+E56</f>
        <v>2853844</v>
      </c>
    </row>
    <row r="44" spans="1:5" ht="23.25" customHeight="1">
      <c r="A44" s="19" t="s">
        <v>9</v>
      </c>
      <c r="B44" s="20" t="s">
        <v>53</v>
      </c>
      <c r="C44" s="21" t="s">
        <v>54</v>
      </c>
      <c r="D44" s="22">
        <f>SUM(D45:D48)</f>
        <v>296509</v>
      </c>
      <c r="E44" s="23">
        <f>48384+123200+65760</f>
        <v>237344</v>
      </c>
    </row>
    <row r="45" spans="1:5" s="29" customFormat="1" ht="15.75" customHeight="1" hidden="1">
      <c r="A45" s="24"/>
      <c r="B45" s="25" t="s">
        <v>55</v>
      </c>
      <c r="C45" s="28">
        <v>48384</v>
      </c>
      <c r="D45" s="43">
        <v>48384</v>
      </c>
      <c r="E45" s="28"/>
    </row>
    <row r="46" spans="1:5" s="29" customFormat="1" ht="15.75" customHeight="1" hidden="1">
      <c r="A46" s="24"/>
      <c r="B46" s="25" t="s">
        <v>56</v>
      </c>
      <c r="C46" s="28">
        <v>65760</v>
      </c>
      <c r="D46" s="43">
        <v>65760</v>
      </c>
      <c r="E46" s="28"/>
    </row>
    <row r="47" spans="1:5" s="29" customFormat="1" ht="15.75" customHeight="1" hidden="1">
      <c r="A47" s="24"/>
      <c r="B47" s="69" t="s">
        <v>57</v>
      </c>
      <c r="C47" s="70">
        <v>62821</v>
      </c>
      <c r="D47" s="27">
        <v>62821</v>
      </c>
      <c r="E47" s="71" t="s">
        <v>58</v>
      </c>
    </row>
    <row r="48" spans="1:5" s="29" customFormat="1" ht="15.75" customHeight="1" hidden="1">
      <c r="A48" s="24"/>
      <c r="B48" s="69" t="s">
        <v>59</v>
      </c>
      <c r="C48" s="70">
        <v>123200</v>
      </c>
      <c r="D48" s="27">
        <v>119544</v>
      </c>
      <c r="E48" s="70"/>
    </row>
    <row r="49" spans="1:5" ht="23.25" customHeight="1">
      <c r="A49" s="32" t="s">
        <v>21</v>
      </c>
      <c r="B49" s="33" t="s">
        <v>60</v>
      </c>
      <c r="C49" s="34" t="s">
        <v>54</v>
      </c>
      <c r="D49" s="45"/>
      <c r="E49" s="72"/>
    </row>
    <row r="50" spans="1:5" ht="38.25" customHeight="1">
      <c r="A50" s="32" t="s">
        <v>23</v>
      </c>
      <c r="B50" s="37" t="s">
        <v>61</v>
      </c>
      <c r="C50" s="34" t="s">
        <v>62</v>
      </c>
      <c r="D50" s="45"/>
      <c r="E50" s="73">
        <f>E51+E52</f>
        <v>1506500</v>
      </c>
    </row>
    <row r="51" spans="1:5" s="29" customFormat="1" ht="23.25" customHeight="1" hidden="1">
      <c r="A51" s="41"/>
      <c r="B51" s="25" t="s">
        <v>63</v>
      </c>
      <c r="C51" s="42"/>
      <c r="D51" s="43">
        <v>0</v>
      </c>
      <c r="E51" s="28">
        <v>230500</v>
      </c>
    </row>
    <row r="52" spans="1:5" s="29" customFormat="1" ht="23.25" customHeight="1" hidden="1">
      <c r="A52" s="41"/>
      <c r="B52" s="25" t="s">
        <v>64</v>
      </c>
      <c r="C52" s="42"/>
      <c r="D52" s="43"/>
      <c r="E52" s="28">
        <v>1276000</v>
      </c>
    </row>
    <row r="53" spans="1:7" ht="23.25" customHeight="1">
      <c r="A53" s="32" t="s">
        <v>31</v>
      </c>
      <c r="B53" s="33" t="s">
        <v>65</v>
      </c>
      <c r="C53" s="34" t="s">
        <v>66</v>
      </c>
      <c r="D53" s="45">
        <v>40000</v>
      </c>
      <c r="E53" s="73">
        <f>70000+40000</f>
        <v>110000</v>
      </c>
      <c r="F53" s="46"/>
      <c r="G53" s="46"/>
    </row>
    <row r="54" spans="1:5" ht="23.25" customHeight="1">
      <c r="A54" s="32" t="s">
        <v>34</v>
      </c>
      <c r="B54" s="33" t="s">
        <v>67</v>
      </c>
      <c r="C54" s="34" t="s">
        <v>68</v>
      </c>
      <c r="D54" s="45"/>
      <c r="E54" s="72"/>
    </row>
    <row r="55" spans="1:5" ht="23.25" customHeight="1">
      <c r="A55" s="32" t="s">
        <v>37</v>
      </c>
      <c r="B55" s="33" t="s">
        <v>69</v>
      </c>
      <c r="C55" s="34" t="s">
        <v>70</v>
      </c>
      <c r="D55" s="45">
        <v>800000</v>
      </c>
      <c r="E55" s="73">
        <v>1000000</v>
      </c>
    </row>
    <row r="56" spans="1:5" ht="23.25" customHeight="1" thickBot="1">
      <c r="A56" s="74" t="s">
        <v>40</v>
      </c>
      <c r="B56" s="75" t="s">
        <v>71</v>
      </c>
      <c r="C56" s="76" t="s">
        <v>72</v>
      </c>
      <c r="D56" s="77"/>
      <c r="E56" s="78"/>
    </row>
    <row r="57" spans="1:5" ht="12.75">
      <c r="A57" s="79"/>
      <c r="B57" s="80"/>
      <c r="C57" s="80"/>
      <c r="D57" s="80"/>
      <c r="E57" s="80"/>
    </row>
    <row r="58" spans="1:7" ht="12.75">
      <c r="A58" s="81"/>
      <c r="B58" s="82"/>
      <c r="C58" s="82"/>
      <c r="D58" s="82"/>
      <c r="E58" s="82"/>
      <c r="F58" s="83"/>
      <c r="G58" s="83"/>
    </row>
    <row r="62" ht="12.75">
      <c r="E62" s="18"/>
    </row>
    <row r="63" ht="12.75">
      <c r="E63" s="18"/>
    </row>
    <row r="64" ht="12.75">
      <c r="E64" s="18"/>
    </row>
  </sheetData>
  <mergeCells count="7">
    <mergeCell ref="F31:F32"/>
    <mergeCell ref="F33:F34"/>
    <mergeCell ref="A43:B43"/>
    <mergeCell ref="A3:E3"/>
    <mergeCell ref="A7:B7"/>
    <mergeCell ref="F11:F12"/>
    <mergeCell ref="F13:F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MaciejM</dc:creator>
  <cp:keywords/>
  <dc:description/>
  <cp:lastModifiedBy>MaciejM</cp:lastModifiedBy>
  <dcterms:created xsi:type="dcterms:W3CDTF">2012-01-04T10:14:19Z</dcterms:created>
  <dcterms:modified xsi:type="dcterms:W3CDTF">2012-01-04T10:26:26Z</dcterms:modified>
  <cp:category/>
  <cp:version/>
  <cp:contentType/>
  <cp:contentStatus/>
</cp:coreProperties>
</file>